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35" windowWidth="10005" windowHeight="9405" activeTab="0"/>
  </bookViews>
  <sheets>
    <sheet name="Таб.1" sheetId="1" r:id="rId1"/>
    <sheet name="Таб.2" sheetId="2" r:id="rId2"/>
  </sheets>
  <definedNames>
    <definedName name="_xlnm.Print_Titles" localSheetId="1">'Таб.2'!$4:$6</definedName>
  </definedNames>
  <calcPr fullCalcOnLoad="1"/>
</workbook>
</file>

<file path=xl/sharedStrings.xml><?xml version="1.0" encoding="utf-8"?>
<sst xmlns="http://schemas.openxmlformats.org/spreadsheetml/2006/main" count="74" uniqueCount="50">
  <si>
    <t>№ п/п</t>
  </si>
  <si>
    <t>Цель, задачи и наименование целевых показателей (индикаторов)</t>
  </si>
  <si>
    <t>Годы реализации программы (подпрограммы)</t>
  </si>
  <si>
    <t>Значение показателя (индикатора)</t>
  </si>
  <si>
    <t xml:space="preserve">Ед. изм.
</t>
  </si>
  <si>
    <t>1.1</t>
  </si>
  <si>
    <t>да - 1, нет – 0</t>
  </si>
  <si>
    <t>1</t>
  </si>
  <si>
    <t>Текущий год 2013</t>
  </si>
  <si>
    <t>Цель, задачи, основные мероприятия</t>
  </si>
  <si>
    <t>Исполнитель</t>
  </si>
  <si>
    <t>Срок исполнения (по годам)</t>
  </si>
  <si>
    <t xml:space="preserve">Источники
финансирования
&lt;*&gt;
</t>
  </si>
  <si>
    <t>всего</t>
  </si>
  <si>
    <t>в т. ч. по годам</t>
  </si>
  <si>
    <t>Объемы финансирования по источникам
(тыс. руб.)</t>
  </si>
  <si>
    <t>1.</t>
  </si>
  <si>
    <t>1.1.1</t>
  </si>
  <si>
    <t>Местный бюджет</t>
  </si>
  <si>
    <t>Всего финансирование, в т. ч. по источникам:</t>
  </si>
  <si>
    <t xml:space="preserve">        - местный бюджет</t>
  </si>
  <si>
    <t>Цель: обеспечение эффективного использования, сохранности движимого и недвижимого муниципального имущества, необходимого для обеспечения деятельности органов местного самоуправления по реализации полномочий муниципального образования Кандалакшский район</t>
  </si>
  <si>
    <r>
      <t xml:space="preserve">Цель: </t>
    </r>
    <r>
      <rPr>
        <sz val="12"/>
        <rFont val="Times New Roman"/>
        <family val="1"/>
      </rPr>
      <t>обеспечение эффективного использования, сохранности движимого и недвижимого муниципального имущества, необходимого для обеспечения деятельности органов местного самоуправления по реализации полномочий муниципального образования Кандалакшский район</t>
    </r>
  </si>
  <si>
    <t>Отсутствие нарушений ПДД водителелями МКУ "МФЦ"</t>
  </si>
  <si>
    <t xml:space="preserve">0-нет, 1-да </t>
  </si>
  <si>
    <t>Соблюдение правил техники безопасности работниками муниципального образования Кандалакшский район</t>
  </si>
  <si>
    <r>
      <rPr>
        <b/>
        <sz val="12"/>
        <rFont val="Times New Roman"/>
        <family val="1"/>
      </rPr>
      <t>Задача:</t>
    </r>
    <r>
      <rPr>
        <sz val="12"/>
        <rFont val="Times New Roman"/>
        <family val="1"/>
      </rPr>
      <t xml:space="preserve"> Осуществленияе материально-технического и транспортного обеспечения деятельности органов местного самоуправления Кандалакшский район</t>
    </r>
  </si>
  <si>
    <t>Проведение мероприятий по эффективности использования имущества, его сохранности, обеспечения качественного обслуживания и ремонта</t>
  </si>
  <si>
    <t>Проведение мероприятий по охране труда, технике безопасности комплексной безопасности</t>
  </si>
  <si>
    <t>1.2</t>
  </si>
  <si>
    <t>1.3</t>
  </si>
  <si>
    <t>Доля автотранспорта соответствующего техническим характеристикам от общего количества автомобилей</t>
  </si>
  <si>
    <t>%</t>
  </si>
  <si>
    <t>2. Основные целевые индикаторы и показатели эффективности реализации подпрограммы</t>
  </si>
  <si>
    <t>3. Перечень основных подпрограммных мероприятий</t>
  </si>
  <si>
    <r>
      <t xml:space="preserve">Задача: </t>
    </r>
    <r>
      <rPr>
        <sz val="12"/>
        <rFont val="Times New Roman"/>
        <family val="1"/>
      </rPr>
      <t>Осуществленияе материально-технического и транспортного обеспечения деятельности органов местного самоуправления Кандалакшский район</t>
    </r>
  </si>
  <si>
    <t>МКУ "МФЦ</t>
  </si>
  <si>
    <t xml:space="preserve">Администрация муниципального образования </t>
  </si>
  <si>
    <t>Итого за счет средств местного бюджета</t>
  </si>
  <si>
    <r>
      <rPr>
        <b/>
        <sz val="12"/>
        <rFont val="Times New Roman"/>
        <family val="1"/>
      </rPr>
      <t>Основное мероприятие 1.</t>
    </r>
    <r>
      <rPr>
        <sz val="12"/>
        <rFont val="Times New Roman"/>
        <family val="1"/>
      </rPr>
      <t xml:space="preserve"> Материально-техническое и транспортное обеспечение деятельности органов местного самоуправления Кандалакшский район, в том числе:</t>
    </r>
  </si>
  <si>
    <t>1.1.1.2</t>
  </si>
  <si>
    <t>2014-2018</t>
  </si>
  <si>
    <t>1.1.2.</t>
  </si>
  <si>
    <t>Совет депутатов муниципального образования, Контрольно-счетный орган муниципального образования,  Администрация муниципального образования, Управление финансов администрации муниципального образования, КИЗОиГ администрации муниципального образования, Управление образования администрации муниципального образования</t>
  </si>
  <si>
    <t>- эффективное обеспечение деятельности органов местного самоуправления Кандалакшский район</t>
  </si>
  <si>
    <t>- мероприятия по обновлению автопарка муниципального образования</t>
  </si>
  <si>
    <t>Администрация муниципального образования, МКУ "МФЦ</t>
  </si>
  <si>
    <t>85</t>
  </si>
  <si>
    <r>
      <t>Основное мероприятие 2.</t>
    </r>
    <r>
      <rPr>
        <sz val="12"/>
        <rFont val="Times New Roman"/>
        <family val="1"/>
      </rPr>
      <t xml:space="preserve"> Обеспечение выполнения функций и задач органов местного самоуправления</t>
    </r>
  </si>
  <si>
    <t>1.1.1.1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</si>
</sst>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\.mm\.yyyy"/>
    <numFmt numFmtId="177" formatCode="#,##0.00_р_."/>
    <numFmt numFmtId="178" formatCode="#,##0.00_ ;\-#,##0.00\ "/>
    <numFmt numFmtId="179" formatCode="mmm/yyyy"/>
    <numFmt numFmtId="180" formatCode="#,##0.0_ ;\-#,##0.0\ "/>
    <numFmt numFmtId="181" formatCode="#,##0_ ;\-#,##0\ "/>
    <numFmt numFmtId="182" formatCode="0.0"/>
    <numFmt numFmtId="183" formatCode="[$-FC19]d\ mmmm\ yyyy\ &quot;г.&quot;"/>
    <numFmt numFmtId="184" formatCode="#,##0.00_ ;[Red]\-#,##0.00\ "/>
    <numFmt numFmtId="185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28" borderId="1" applyNumberFormat="0" applyAlignment="0" applyProtection="0"/>
    <xf numFmtId="0" fontId="35" fillId="2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9" borderId="7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2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71">
    <xf numFmtId="0" fontId="0" fillId="2" borderId="0" xfId="0" applyFont="1" applyFill="1" applyAlignment="1">
      <alignment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182" fontId="2" fillId="2" borderId="10" xfId="0" applyNumberFormat="1" applyFont="1" applyFill="1" applyBorder="1" applyAlignment="1">
      <alignment horizontal="center" vertical="center" wrapText="1"/>
    </xf>
    <xf numFmtId="182" fontId="3" fillId="2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4" fontId="2" fillId="34" borderId="10" xfId="0" applyNumberFormat="1" applyFont="1" applyFill="1" applyBorder="1" applyAlignment="1">
      <alignment horizontal="right" vertical="center" wrapText="1"/>
    </xf>
    <xf numFmtId="4" fontId="2" fillId="2" borderId="10" xfId="0" applyNumberFormat="1" applyFont="1" applyFill="1" applyBorder="1" applyAlignment="1">
      <alignment horizontal="right"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182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182" fontId="3" fillId="0" borderId="0" xfId="0" applyNumberFormat="1" applyFont="1" applyFill="1" applyBorder="1" applyAlignment="1">
      <alignment horizontal="right" vertical="center" wrapText="1"/>
    </xf>
    <xf numFmtId="185" fontId="3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182" fontId="7" fillId="0" borderId="10" xfId="0" applyNumberFormat="1" applyFont="1" applyFill="1" applyBorder="1" applyAlignment="1">
      <alignment horizontal="right" vertical="center" wrapText="1"/>
    </xf>
    <xf numFmtId="4" fontId="7" fillId="34" borderId="10" xfId="0" applyNumberFormat="1" applyFont="1" applyFill="1" applyBorder="1" applyAlignment="1">
      <alignment horizontal="right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8" fillId="2" borderId="10" xfId="0" applyNumberFormat="1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center" vertical="center" wrapText="1"/>
    </xf>
    <xf numFmtId="182" fontId="8" fillId="0" borderId="10" xfId="0" applyNumberFormat="1" applyFont="1" applyFill="1" applyBorder="1" applyAlignment="1">
      <alignment horizontal="center" vertical="center" wrapText="1"/>
    </xf>
    <xf numFmtId="182" fontId="8" fillId="2" borderId="10" xfId="0" applyNumberFormat="1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>
      <alignment horizontal="right" vertical="center" wrapText="1"/>
    </xf>
    <xf numFmtId="4" fontId="8" fillId="2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182" fontId="8" fillId="0" borderId="12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wrapText="1"/>
    </xf>
    <xf numFmtId="0" fontId="3" fillId="2" borderId="10" xfId="0" applyFont="1" applyFill="1" applyBorder="1" applyAlignment="1">
      <alignment horizontal="center" vertical="center" wrapText="1"/>
    </xf>
    <xf numFmtId="182" fontId="2" fillId="0" borderId="12" xfId="0" applyNumberFormat="1" applyFont="1" applyFill="1" applyBorder="1" applyAlignment="1">
      <alignment horizontal="center" vertical="center" wrapText="1"/>
    </xf>
    <xf numFmtId="182" fontId="2" fillId="0" borderId="14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3"/>
  <sheetViews>
    <sheetView tabSelected="1" view="pageLayout" zoomScaleNormal="73" workbookViewId="0" topLeftCell="A10">
      <selection activeCell="B8" sqref="B8"/>
    </sheetView>
  </sheetViews>
  <sheetFormatPr defaultColWidth="9.140625" defaultRowHeight="12.75"/>
  <cols>
    <col min="1" max="1" width="9.140625" style="2" customWidth="1"/>
    <col min="2" max="2" width="72.8515625" style="2" customWidth="1"/>
    <col min="3" max="3" width="14.8515625" style="2" customWidth="1"/>
    <col min="4" max="4" width="15.28125" style="2" customWidth="1"/>
    <col min="5" max="5" width="15.57421875" style="2" customWidth="1"/>
    <col min="6" max="6" width="15.28125" style="2" customWidth="1"/>
    <col min="7" max="7" width="13.28125" style="2" customWidth="1"/>
    <col min="8" max="8" width="14.28125" style="2" customWidth="1"/>
    <col min="9" max="9" width="14.57421875" style="2" customWidth="1"/>
    <col min="10" max="10" width="16.57421875" style="2" customWidth="1"/>
    <col min="11" max="11" width="16.8515625" style="2" customWidth="1"/>
    <col min="12" max="12" width="23.57421875" style="2" customWidth="1"/>
    <col min="13" max="13" width="23.28125" style="2" customWidth="1"/>
    <col min="14" max="16384" width="9.140625" style="2" customWidth="1"/>
  </cols>
  <sheetData>
    <row r="1" spans="1:9" ht="31.5" customHeight="1">
      <c r="A1" s="50" t="s">
        <v>33</v>
      </c>
      <c r="B1" s="50"/>
      <c r="C1" s="50"/>
      <c r="D1" s="50"/>
      <c r="E1" s="50"/>
      <c r="F1" s="50"/>
      <c r="G1" s="50"/>
      <c r="H1" s="50"/>
      <c r="I1" s="50"/>
    </row>
    <row r="2" spans="2:9" ht="12.75" customHeight="1">
      <c r="B2" s="46"/>
      <c r="C2" s="46"/>
      <c r="D2" s="46"/>
      <c r="E2" s="46"/>
      <c r="F2" s="46"/>
      <c r="G2" s="46"/>
      <c r="H2" s="46"/>
      <c r="I2" s="46"/>
    </row>
    <row r="3" spans="1:9" s="6" customFormat="1" ht="42.75" customHeight="1">
      <c r="A3" s="40" t="s">
        <v>0</v>
      </c>
      <c r="B3" s="40" t="s">
        <v>1</v>
      </c>
      <c r="C3" s="40" t="s">
        <v>4</v>
      </c>
      <c r="D3" s="51" t="s">
        <v>3</v>
      </c>
      <c r="E3" s="51"/>
      <c r="F3" s="51"/>
      <c r="G3" s="51"/>
      <c r="H3" s="51"/>
      <c r="I3" s="51"/>
    </row>
    <row r="4" spans="1:9" s="6" customFormat="1" ht="35.25" customHeight="1">
      <c r="A4" s="41"/>
      <c r="B4" s="41"/>
      <c r="C4" s="41"/>
      <c r="D4" s="40" t="s">
        <v>8</v>
      </c>
      <c r="E4" s="51" t="s">
        <v>2</v>
      </c>
      <c r="F4" s="51"/>
      <c r="G4" s="51"/>
      <c r="H4" s="51"/>
      <c r="I4" s="51"/>
    </row>
    <row r="5" spans="1:9" ht="36" customHeight="1">
      <c r="A5" s="42"/>
      <c r="B5" s="42"/>
      <c r="C5" s="42"/>
      <c r="D5" s="42"/>
      <c r="E5" s="4">
        <v>2014</v>
      </c>
      <c r="F5" s="4">
        <v>2015</v>
      </c>
      <c r="G5" s="4">
        <v>2016</v>
      </c>
      <c r="H5" s="4">
        <v>2017</v>
      </c>
      <c r="I5" s="4">
        <v>2018</v>
      </c>
    </row>
    <row r="6" spans="1:9" ht="18.75" customHeight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</row>
    <row r="7" spans="1:9" ht="44.25" customHeight="1">
      <c r="A7" s="43" t="s">
        <v>22</v>
      </c>
      <c r="B7" s="44"/>
      <c r="C7" s="44"/>
      <c r="D7" s="44"/>
      <c r="E7" s="44"/>
      <c r="F7" s="44"/>
      <c r="G7" s="44"/>
      <c r="H7" s="44"/>
      <c r="I7" s="45"/>
    </row>
    <row r="8" spans="1:9" ht="56.25" customHeight="1">
      <c r="A8" s="8" t="s">
        <v>5</v>
      </c>
      <c r="B8" s="12" t="s">
        <v>23</v>
      </c>
      <c r="C8" s="7" t="s">
        <v>24</v>
      </c>
      <c r="D8" s="7">
        <v>0</v>
      </c>
      <c r="E8" s="7">
        <v>1</v>
      </c>
      <c r="F8" s="7">
        <v>1</v>
      </c>
      <c r="G8" s="7">
        <v>1</v>
      </c>
      <c r="H8" s="7">
        <v>1</v>
      </c>
      <c r="I8" s="7">
        <v>1</v>
      </c>
    </row>
    <row r="9" spans="1:9" ht="64.5" customHeight="1">
      <c r="A9" s="8" t="s">
        <v>29</v>
      </c>
      <c r="B9" s="12" t="s">
        <v>25</v>
      </c>
      <c r="C9" s="7" t="s">
        <v>24</v>
      </c>
      <c r="D9" s="7">
        <v>1</v>
      </c>
      <c r="E9" s="7">
        <v>1</v>
      </c>
      <c r="F9" s="7">
        <v>1</v>
      </c>
      <c r="G9" s="7">
        <v>1</v>
      </c>
      <c r="H9" s="7">
        <v>1</v>
      </c>
      <c r="I9" s="7">
        <v>1</v>
      </c>
    </row>
    <row r="10" spans="1:9" ht="54.75" customHeight="1">
      <c r="A10" s="8">
        <v>1</v>
      </c>
      <c r="B10" s="47" t="s">
        <v>26</v>
      </c>
      <c r="C10" s="48"/>
      <c r="D10" s="48"/>
      <c r="E10" s="48"/>
      <c r="F10" s="48"/>
      <c r="G10" s="48"/>
      <c r="H10" s="48"/>
      <c r="I10" s="49"/>
    </row>
    <row r="11" spans="1:9" ht="81.75" customHeight="1">
      <c r="A11" s="8" t="s">
        <v>5</v>
      </c>
      <c r="B11" s="13" t="s">
        <v>27</v>
      </c>
      <c r="C11" s="8" t="s">
        <v>6</v>
      </c>
      <c r="D11" s="8" t="s">
        <v>7</v>
      </c>
      <c r="E11" s="8" t="s">
        <v>7</v>
      </c>
      <c r="F11" s="8" t="s">
        <v>7</v>
      </c>
      <c r="G11" s="8" t="s">
        <v>7</v>
      </c>
      <c r="H11" s="8" t="s">
        <v>7</v>
      </c>
      <c r="I11" s="8" t="s">
        <v>7</v>
      </c>
    </row>
    <row r="12" spans="1:9" ht="59.25" customHeight="1">
      <c r="A12" s="8" t="s">
        <v>29</v>
      </c>
      <c r="B12" s="14" t="s">
        <v>28</v>
      </c>
      <c r="C12" s="8" t="s">
        <v>6</v>
      </c>
      <c r="D12" s="8" t="s">
        <v>7</v>
      </c>
      <c r="E12" s="8" t="s">
        <v>7</v>
      </c>
      <c r="F12" s="8" t="s">
        <v>7</v>
      </c>
      <c r="G12" s="8" t="s">
        <v>7</v>
      </c>
      <c r="H12" s="8" t="s">
        <v>7</v>
      </c>
      <c r="I12" s="8" t="s">
        <v>7</v>
      </c>
    </row>
    <row r="13" spans="1:9" ht="51.75" customHeight="1">
      <c r="A13" s="8" t="s">
        <v>30</v>
      </c>
      <c r="B13" s="14" t="s">
        <v>31</v>
      </c>
      <c r="C13" s="3" t="s">
        <v>32</v>
      </c>
      <c r="D13" s="3">
        <v>65</v>
      </c>
      <c r="E13" s="3">
        <v>70</v>
      </c>
      <c r="F13" s="3">
        <v>75</v>
      </c>
      <c r="G13" s="3">
        <v>80</v>
      </c>
      <c r="H13" s="8" t="s">
        <v>47</v>
      </c>
      <c r="I13" s="3">
        <v>85</v>
      </c>
    </row>
  </sheetData>
  <sheetProtection/>
  <mergeCells count="10">
    <mergeCell ref="C3:C5"/>
    <mergeCell ref="D4:D5"/>
    <mergeCell ref="A7:I7"/>
    <mergeCell ref="B2:I2"/>
    <mergeCell ref="B10:I10"/>
    <mergeCell ref="A1:I1"/>
    <mergeCell ref="E4:I4"/>
    <mergeCell ref="D3:I3"/>
    <mergeCell ref="A3:A5"/>
    <mergeCell ref="B3:B5"/>
  </mergeCells>
  <printOptions/>
  <pageMargins left="0" right="0" top="0.7874015748031497" bottom="0" header="0" footer="0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18"/>
  <sheetViews>
    <sheetView view="pageLayout" zoomScale="75" zoomScaleNormal="66" zoomScaleSheetLayoutView="73" zoomScalePageLayoutView="75" workbookViewId="0" topLeftCell="A1">
      <selection activeCell="E11" sqref="E11"/>
    </sheetView>
  </sheetViews>
  <sheetFormatPr defaultColWidth="9.140625" defaultRowHeight="12.75"/>
  <cols>
    <col min="1" max="1" width="8.28125" style="2" customWidth="1"/>
    <col min="2" max="2" width="43.140625" style="2" customWidth="1"/>
    <col min="3" max="3" width="33.8515625" style="2" customWidth="1"/>
    <col min="4" max="4" width="13.8515625" style="2" customWidth="1"/>
    <col min="5" max="5" width="26.8515625" style="2" customWidth="1"/>
    <col min="6" max="6" width="14.8515625" style="2" customWidth="1"/>
    <col min="7" max="7" width="13.00390625" style="2" customWidth="1"/>
    <col min="8" max="9" width="12.57421875" style="2" customWidth="1"/>
    <col min="10" max="10" width="12.8515625" style="2" customWidth="1"/>
    <col min="11" max="11" width="12.7109375" style="2" customWidth="1"/>
    <col min="12" max="16384" width="9.140625" style="2" customWidth="1"/>
  </cols>
  <sheetData>
    <row r="1" spans="1:11" ht="43.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22.5" customHeight="1">
      <c r="A2" s="67" t="s">
        <v>34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9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43.5" customHeight="1">
      <c r="A4" s="51" t="s">
        <v>0</v>
      </c>
      <c r="B4" s="51" t="s">
        <v>9</v>
      </c>
      <c r="C4" s="51" t="s">
        <v>10</v>
      </c>
      <c r="D4" s="51" t="s">
        <v>11</v>
      </c>
      <c r="E4" s="51" t="s">
        <v>12</v>
      </c>
      <c r="F4" s="68" t="s">
        <v>15</v>
      </c>
      <c r="G4" s="69"/>
      <c r="H4" s="69"/>
      <c r="I4" s="69"/>
      <c r="J4" s="69"/>
      <c r="K4" s="70"/>
    </row>
    <row r="5" spans="1:11" ht="39.75" customHeight="1">
      <c r="A5" s="51"/>
      <c r="B5" s="51"/>
      <c r="C5" s="51"/>
      <c r="D5" s="51"/>
      <c r="E5" s="51"/>
      <c r="F5" s="51" t="s">
        <v>13</v>
      </c>
      <c r="G5" s="51" t="s">
        <v>14</v>
      </c>
      <c r="H5" s="51"/>
      <c r="I5" s="51"/>
      <c r="J5" s="51"/>
      <c r="K5" s="51"/>
    </row>
    <row r="6" spans="1:11" ht="26.25" customHeight="1">
      <c r="A6" s="51"/>
      <c r="B6" s="51"/>
      <c r="C6" s="51"/>
      <c r="D6" s="51"/>
      <c r="E6" s="51"/>
      <c r="F6" s="51"/>
      <c r="G6" s="4">
        <v>2014</v>
      </c>
      <c r="H6" s="4">
        <v>2015</v>
      </c>
      <c r="I6" s="4">
        <v>2016</v>
      </c>
      <c r="J6" s="4">
        <v>2017</v>
      </c>
      <c r="K6" s="4">
        <v>2018</v>
      </c>
    </row>
    <row r="7" spans="1:11" s="1" customFormat="1" ht="48.75" customHeight="1">
      <c r="A7" s="3" t="s">
        <v>16</v>
      </c>
      <c r="B7" s="60" t="s">
        <v>21</v>
      </c>
      <c r="C7" s="61"/>
      <c r="D7" s="61"/>
      <c r="E7" s="61"/>
      <c r="F7" s="61"/>
      <c r="G7" s="61"/>
      <c r="H7" s="61"/>
      <c r="I7" s="61"/>
      <c r="J7" s="61"/>
      <c r="K7" s="62"/>
    </row>
    <row r="8" spans="1:11" s="1" customFormat="1" ht="36" customHeight="1">
      <c r="A8" s="9" t="s">
        <v>5</v>
      </c>
      <c r="B8" s="60" t="s">
        <v>35</v>
      </c>
      <c r="C8" s="61"/>
      <c r="D8" s="61"/>
      <c r="E8" s="61"/>
      <c r="F8" s="61"/>
      <c r="G8" s="61"/>
      <c r="H8" s="61"/>
      <c r="I8" s="61"/>
      <c r="J8" s="61"/>
      <c r="K8" s="62"/>
    </row>
    <row r="9" spans="1:11" ht="45.75" customHeight="1">
      <c r="A9" s="58" t="s">
        <v>17</v>
      </c>
      <c r="B9" s="56" t="s">
        <v>39</v>
      </c>
      <c r="C9" s="54" t="s">
        <v>46</v>
      </c>
      <c r="D9" s="52" t="s">
        <v>41</v>
      </c>
      <c r="E9" s="10" t="s">
        <v>18</v>
      </c>
      <c r="F9" s="15">
        <f aca="true" t="shared" si="0" ref="F9:F16">SUM(G9:K9)</f>
        <v>71439.2</v>
      </c>
      <c r="G9" s="15">
        <f>SUM(G11:G12)</f>
        <v>13831</v>
      </c>
      <c r="H9" s="15">
        <f>SUM(H11:H12)</f>
        <v>12964.199999999999</v>
      </c>
      <c r="I9" s="15">
        <f>SUM(I11:I12)</f>
        <v>16668</v>
      </c>
      <c r="J9" s="15">
        <f>SUM(J11:J12)</f>
        <v>13988</v>
      </c>
      <c r="K9" s="15">
        <f>SUM(K11:K12)</f>
        <v>13988</v>
      </c>
    </row>
    <row r="10" spans="1:11" ht="43.5" customHeight="1">
      <c r="A10" s="59"/>
      <c r="B10" s="57"/>
      <c r="C10" s="55"/>
      <c r="D10" s="53"/>
      <c r="E10" s="11" t="s">
        <v>38</v>
      </c>
      <c r="F10" s="17">
        <f t="shared" si="0"/>
        <v>71439.2</v>
      </c>
      <c r="G10" s="17">
        <f>SUM(G9:G9)</f>
        <v>13831</v>
      </c>
      <c r="H10" s="17">
        <f>SUM(H9:H9)</f>
        <v>12964.199999999999</v>
      </c>
      <c r="I10" s="17">
        <f>SUM(I9:I9)</f>
        <v>16668</v>
      </c>
      <c r="J10" s="17">
        <f>SUM(J9:J9)</f>
        <v>13988</v>
      </c>
      <c r="K10" s="17">
        <f>SUM(K9:K9)</f>
        <v>13988</v>
      </c>
    </row>
    <row r="11" spans="1:11" ht="48" customHeight="1">
      <c r="A11" s="27" t="s">
        <v>49</v>
      </c>
      <c r="B11" s="29" t="s">
        <v>44</v>
      </c>
      <c r="C11" s="37" t="s">
        <v>36</v>
      </c>
      <c r="D11" s="38" t="s">
        <v>41</v>
      </c>
      <c r="E11" s="32" t="s">
        <v>18</v>
      </c>
      <c r="F11" s="33">
        <f t="shared" si="0"/>
        <v>70344.82</v>
      </c>
      <c r="G11" s="34">
        <v>13006</v>
      </c>
      <c r="H11" s="34">
        <f>14270.82-1224-352</f>
        <v>12694.82</v>
      </c>
      <c r="I11" s="34">
        <f>15988+430+250</f>
        <v>16668</v>
      </c>
      <c r="J11" s="34">
        <v>13988</v>
      </c>
      <c r="K11" s="34">
        <v>13988</v>
      </c>
    </row>
    <row r="12" spans="1:11" ht="45" customHeight="1">
      <c r="A12" s="9" t="s">
        <v>40</v>
      </c>
      <c r="B12" s="29" t="s">
        <v>45</v>
      </c>
      <c r="C12" s="30" t="s">
        <v>37</v>
      </c>
      <c r="D12" s="31" t="s">
        <v>41</v>
      </c>
      <c r="E12" s="32" t="s">
        <v>18</v>
      </c>
      <c r="F12" s="33">
        <f t="shared" si="0"/>
        <v>1094.38</v>
      </c>
      <c r="G12" s="34">
        <v>825</v>
      </c>
      <c r="H12" s="34">
        <f>266.7+2.68</f>
        <v>269.38</v>
      </c>
      <c r="I12" s="16"/>
      <c r="J12" s="16"/>
      <c r="K12" s="16"/>
    </row>
    <row r="13" spans="1:11" ht="96.75" customHeight="1">
      <c r="A13" s="58" t="s">
        <v>42</v>
      </c>
      <c r="B13" s="63" t="s">
        <v>48</v>
      </c>
      <c r="C13" s="64" t="s">
        <v>43</v>
      </c>
      <c r="D13" s="52" t="s">
        <v>41</v>
      </c>
      <c r="E13" s="10" t="s">
        <v>18</v>
      </c>
      <c r="F13" s="15">
        <f t="shared" si="0"/>
        <v>8673.5</v>
      </c>
      <c r="G13" s="16">
        <v>2659.5</v>
      </c>
      <c r="H13" s="16"/>
      <c r="I13" s="16">
        <f>3007-3007</f>
        <v>0</v>
      </c>
      <c r="J13" s="16">
        <v>3007</v>
      </c>
      <c r="K13" s="16">
        <v>3007</v>
      </c>
    </row>
    <row r="14" spans="1:11" ht="84.75" customHeight="1">
      <c r="A14" s="59"/>
      <c r="B14" s="59"/>
      <c r="C14" s="65"/>
      <c r="D14" s="53"/>
      <c r="E14" s="11" t="s">
        <v>38</v>
      </c>
      <c r="F14" s="17">
        <f t="shared" si="0"/>
        <v>8673.5</v>
      </c>
      <c r="G14" s="17">
        <f>SUM(G13:G13)</f>
        <v>2659.5</v>
      </c>
      <c r="H14" s="17">
        <f>SUM(H13:H13)</f>
        <v>0</v>
      </c>
      <c r="I14" s="17">
        <f>SUM(I13:I13)</f>
        <v>0</v>
      </c>
      <c r="J14" s="17">
        <f>SUM(J13:J13)</f>
        <v>3007</v>
      </c>
      <c r="K14" s="17">
        <f>SUM(K13:K13)</f>
        <v>3007</v>
      </c>
    </row>
    <row r="15" spans="1:11" s="1" customFormat="1" ht="45.75" customHeight="1">
      <c r="A15" s="28"/>
      <c r="B15" s="24" t="s">
        <v>19</v>
      </c>
      <c r="C15" s="39"/>
      <c r="D15" s="25"/>
      <c r="E15" s="25"/>
      <c r="F15" s="26">
        <f t="shared" si="0"/>
        <v>80112.7</v>
      </c>
      <c r="G15" s="26">
        <f>G10+G14</f>
        <v>16490.5</v>
      </c>
      <c r="H15" s="26">
        <f>H10+H14</f>
        <v>12964.199999999999</v>
      </c>
      <c r="I15" s="26">
        <f>I10+I14</f>
        <v>16668</v>
      </c>
      <c r="J15" s="26">
        <f>J10+J14</f>
        <v>16995</v>
      </c>
      <c r="K15" s="26">
        <f>K10+K14</f>
        <v>16995</v>
      </c>
    </row>
    <row r="16" spans="1:11" s="1" customFormat="1" ht="45.75" customHeight="1">
      <c r="A16" s="35"/>
      <c r="B16" s="13" t="s">
        <v>20</v>
      </c>
      <c r="C16" s="18"/>
      <c r="D16" s="19"/>
      <c r="E16" s="19"/>
      <c r="F16" s="15">
        <f t="shared" si="0"/>
        <v>80112.7</v>
      </c>
      <c r="G16" s="15">
        <f>G9+G13</f>
        <v>16490.5</v>
      </c>
      <c r="H16" s="15">
        <f>H9+H13</f>
        <v>12964.199999999999</v>
      </c>
      <c r="I16" s="15">
        <f>I9+I13</f>
        <v>16668</v>
      </c>
      <c r="J16" s="15">
        <f>J9+J13</f>
        <v>16995</v>
      </c>
      <c r="K16" s="15">
        <f>K9+K13</f>
        <v>16995</v>
      </c>
    </row>
    <row r="17" spans="1:11" s="1" customFormat="1" ht="45.75" customHeight="1">
      <c r="A17" s="36"/>
      <c r="B17" s="20"/>
      <c r="C17" s="20"/>
      <c r="D17" s="21"/>
      <c r="E17" s="21"/>
      <c r="F17" s="22"/>
      <c r="G17" s="22"/>
      <c r="H17" s="22"/>
      <c r="I17" s="22"/>
      <c r="J17" s="22"/>
      <c r="K17" s="22"/>
    </row>
    <row r="18" spans="1:11" ht="21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</row>
  </sheetData>
  <sheetProtection/>
  <mergeCells count="20">
    <mergeCell ref="B13:B14"/>
    <mergeCell ref="A13:A14"/>
    <mergeCell ref="D13:D14"/>
    <mergeCell ref="C13:C14"/>
    <mergeCell ref="A1:K1"/>
    <mergeCell ref="A2:K2"/>
    <mergeCell ref="F5:F6"/>
    <mergeCell ref="G5:K5"/>
    <mergeCell ref="F4:K4"/>
    <mergeCell ref="E4:E6"/>
    <mergeCell ref="D4:D6"/>
    <mergeCell ref="C4:C6"/>
    <mergeCell ref="A4:A6"/>
    <mergeCell ref="D9:D10"/>
    <mergeCell ref="C9:C10"/>
    <mergeCell ref="B9:B10"/>
    <mergeCell ref="A9:A10"/>
    <mergeCell ref="B4:B6"/>
    <mergeCell ref="B7:K7"/>
    <mergeCell ref="B8:K8"/>
  </mergeCells>
  <printOptions horizontalCentered="1"/>
  <pageMargins left="0" right="0" top="0.7874015748031497" bottom="0" header="0" footer="0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</dc:creator>
  <cp:keywords/>
  <dc:description/>
  <cp:lastModifiedBy>sorokina_lv</cp:lastModifiedBy>
  <cp:lastPrinted>2016-07-19T13:20:12Z</cp:lastPrinted>
  <dcterms:created xsi:type="dcterms:W3CDTF">2012-11-23T12:36:28Z</dcterms:created>
  <dcterms:modified xsi:type="dcterms:W3CDTF">2016-07-22T14:42:18Z</dcterms:modified>
  <cp:category/>
  <cp:version/>
  <cp:contentType/>
  <cp:contentStatus/>
</cp:coreProperties>
</file>