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0005" windowHeight="8505" activeTab="1"/>
  </bookViews>
  <sheets>
    <sheet name="Таб.1" sheetId="1" r:id="rId1"/>
    <sheet name="Таб.2" sheetId="2" r:id="rId2"/>
    <sheet name="расшифровка_ не_публиковать" sheetId="3" r:id="rId3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<sst xmlns="http://schemas.openxmlformats.org/spreadsheetml/2006/main" count="98" uniqueCount="72">
  <si>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</si>
  <si>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</si>
  <si>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</si>
  <si>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</si>
  <si>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</si>
  <si>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</si>
  <si>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</si>
  <si>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</si>
  <si>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</si>
  <si>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Объемы финансирования по источникам
(тыс. руб.)</t>
  </si>
  <si>
    <t>1.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</si>
  <si>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</si>
  <si>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</si>
  <si>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</si>
  <si>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</si>
  <si>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t>Областной, федеральный бюджет</t>
  </si>
  <si>
    <t>1.2</t>
  </si>
  <si>
    <t>1.2.1</t>
  </si>
  <si>
    <t xml:space="preserve">       - областной, федеральный бюджет</t>
  </si>
  <si>
    <t>Таблица № 1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</si>
  <si>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</si>
  <si>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</si>
  <si>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</si>
  <si>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</si>
  <si>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</si>
  <si>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t>98</t>
  </si>
  <si>
    <t>2</t>
  </si>
  <si>
    <t>2.1</t>
  </si>
  <si>
    <t>2.2</t>
  </si>
  <si>
    <t>Совет депутатов</t>
  </si>
  <si>
    <t>местный бюджет</t>
  </si>
  <si>
    <r>
      <t xml:space="preserve">Цель: </t>
    </r>
    <r>
      <rPr>
        <sz val="12"/>
        <rFont val="Times New Roman"/>
        <family val="1"/>
      </rPr>
      <t>повышение информационной открытости и внедрение современных информационных технологий в деятельность администрации муниципального образования Кандалакшский район</t>
    </r>
  </si>
  <si>
    <r>
      <rPr>
        <b/>
        <sz val="12"/>
        <rFont val="Times New Roman"/>
        <family val="1"/>
      </rPr>
      <t xml:space="preserve">Основное мероприятие 1. </t>
    </r>
    <r>
      <rPr>
        <sz val="12"/>
        <rFont val="Times New Roman"/>
        <family val="1"/>
      </rPr>
      <t>Обеспечение условий для получения населением информации о деятельности органов местного самоупарвления</t>
    </r>
  </si>
  <si>
    <t>1</t>
  </si>
  <si>
    <t>Мероприятие: обеспечение деятельности муниципального автономного учреждения "Редакция газеты "НИВА"</t>
  </si>
  <si>
    <t>Мероприятие: информационное обеспечение населения</t>
  </si>
  <si>
    <t>1.2.2</t>
  </si>
  <si>
    <t>Информирование  населения посредствам официального сайта о развитии и деятельности ОМСУ</t>
  </si>
  <si>
    <t>Задача 2: развитие технической и технологической инфраструктуры информационного общества</t>
  </si>
  <si>
    <t>Основное мероприятие 2. Развитие технической и технологической инфраструктуры и обеспечение информационной безопасности.</t>
  </si>
  <si>
    <t>Мероприятие: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</si>
  <si>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Мероприятие: обеспечения функционирования и поддержки информационно-коммуникационной инфраструктуры, информационной безопасности.</t>
  </si>
  <si>
    <t>2014-2020</t>
  </si>
  <si>
    <t>МАУ "Редакция газеты "НИВА"</t>
  </si>
  <si>
    <t>КИО иТП, Администрация МО, УО, Совет депутатов, МКУ "МФЦ" , УФ</t>
  </si>
  <si>
    <t>АПО</t>
  </si>
  <si>
    <t>без финансирования</t>
  </si>
  <si>
    <t>обдастной бюджет</t>
  </si>
  <si>
    <t xml:space="preserve">Итого </t>
  </si>
  <si>
    <t>Итого</t>
  </si>
  <si>
    <t>2.</t>
  </si>
  <si>
    <t>Задача 1: обеспечение реализации требований законодательства Российской Федерации по сваоевременному опубликованию в средствах массовой информации (далее СМИ) официальных документов, издаваемых органами местного самоуправления (далее ОМС) и иной официальной информации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</si>
  <si>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повышение информационной открытости деятельности ОМС и внедрение современных информационных технологий в деятельность администрации муниципального образования Кандалакшский район</t>
    </r>
  </si>
  <si>
    <t>%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</si>
  <si>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обеспечение реализации требования законодательства Российской Федерации по своевременному опубликованию в средствах массовой информации (далее СМИ) официальных документов, издаваемых органами местного самоуправления (далее ОМС) и иной информации</t>
    </r>
  </si>
  <si>
    <t>Показатель (индикатор): количество выпусков муниципального печатного СМИ</t>
  </si>
  <si>
    <t xml:space="preserve">ед. 
</t>
  </si>
  <si>
    <t>52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</si>
  <si>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развитие технической и технологической инфраструктуры информационного общества</t>
    </r>
  </si>
  <si>
    <t>Показатель (индикатор): доступность информационных сервисов</t>
  </si>
  <si>
    <t>98,2</t>
  </si>
  <si>
    <t>98,5</t>
  </si>
  <si>
    <t>98,6</t>
  </si>
  <si>
    <t>98,7</t>
  </si>
  <si>
    <t>98,9</t>
  </si>
  <si>
    <t>99</t>
  </si>
  <si>
    <t>99,1</t>
  </si>
  <si>
    <t>3. Перечень основных подпрограммных мероприятий "Информатизация деятельности органов местного самоуправления в муниципальном образовании Кандалакшский район"</t>
  </si>
  <si>
    <t>Основные целевые индикаторы и показатели эффективности реализации подпрограммы "Информатизация деятельности органов местного самоуправления в муниципальном образовании Кандалакшский район"</t>
  </si>
  <si>
    <t>Показатель (индикатор): доля опубликованных в СМИ и (или) в сети Интернет нормативных правовых актов к общему числу изданных администрацией муниципального образования Кандалакшский район нормативных правовых актов</t>
  </si>
  <si>
    <t>Совет депутатов, Администрация МО, УО, УФ, КСО, КИОиТП</t>
  </si>
  <si>
    <t>Обеспечение работы по улучшению правовой грамотности населения, информированию о работе ОМС и их структурных подразделений, разъяснению наиболее значимых для граждан вопросов путем размещения соответствующих сюжетов на местном телевидении, информации в СМИ и сети Интернет.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</si>
</sst>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90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182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vertical="center" wrapText="1"/>
    </xf>
    <xf numFmtId="4" fontId="7" fillId="2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182" fontId="2" fillId="2" borderId="12" xfId="0" applyNumberFormat="1" applyFont="1" applyFill="1" applyBorder="1" applyAlignment="1">
      <alignment horizontal="center" vertical="center" wrapText="1"/>
    </xf>
    <xf numFmtId="182" fontId="2" fillId="2" borderId="13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9.140625" style="2" customWidth="1"/>
    <col min="2" max="2" width="93.421875" style="2" customWidth="1"/>
    <col min="3" max="3" width="26.28125" style="2" customWidth="1"/>
    <col min="4" max="4" width="12.57421875" style="2" customWidth="1"/>
    <col min="5" max="5" width="13.00390625" style="2" customWidth="1"/>
    <col min="6" max="6" width="12.7109375" style="2" customWidth="1"/>
    <col min="7" max="7" width="13.28125" style="2" customWidth="1"/>
    <col min="8" max="10" width="12.140625" style="2" customWidth="1"/>
    <col min="11" max="11" width="15.00390625" style="2" customWidth="1"/>
    <col min="12" max="12" width="16.57421875" style="2" customWidth="1"/>
    <col min="13" max="13" width="16.8515625" style="2" customWidth="1"/>
    <col min="14" max="14" width="23.57421875" style="2" customWidth="1"/>
    <col min="15" max="15" width="23.28125" style="2" customWidth="1"/>
    <col min="16" max="16384" width="9.140625" style="2" customWidth="1"/>
  </cols>
  <sheetData>
    <row r="1" spans="7:11" ht="29.25" customHeight="1">
      <c r="G1" s="51" t="s">
        <v>19</v>
      </c>
      <c r="H1" s="51"/>
      <c r="I1" s="51"/>
      <c r="J1" s="51"/>
      <c r="K1" s="51"/>
    </row>
    <row r="2" spans="1:11" ht="32.25" customHeight="1">
      <c r="A2" s="52" t="s">
        <v>68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ht="24.75" customHeight="1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13" customFormat="1" ht="23.25" customHeight="1">
      <c r="A4" s="42" t="s">
        <v>0</v>
      </c>
      <c r="B4" s="42" t="s">
        <v>20</v>
      </c>
      <c r="C4" s="42" t="s">
        <v>21</v>
      </c>
      <c r="D4" s="44" t="s">
        <v>22</v>
      </c>
      <c r="E4" s="44"/>
      <c r="F4" s="44"/>
      <c r="G4" s="44"/>
      <c r="H4" s="44"/>
      <c r="I4" s="44"/>
      <c r="J4" s="44"/>
      <c r="K4" s="44"/>
    </row>
    <row r="5" spans="1:11" s="13" customFormat="1" ht="26.25" customHeight="1">
      <c r="A5" s="54"/>
      <c r="B5" s="54"/>
      <c r="C5" s="54"/>
      <c r="D5" s="42" t="s">
        <v>23</v>
      </c>
      <c r="E5" s="44" t="s">
        <v>24</v>
      </c>
      <c r="F5" s="44"/>
      <c r="G5" s="44"/>
      <c r="H5" s="44"/>
      <c r="I5" s="44"/>
      <c r="J5" s="44"/>
      <c r="K5" s="44"/>
    </row>
    <row r="6" spans="1:11" ht="22.5" customHeight="1">
      <c r="A6" s="43"/>
      <c r="B6" s="43"/>
      <c r="C6" s="43"/>
      <c r="D6" s="43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</row>
    <row r="7" spans="1:11" s="15" customFormat="1" ht="15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45" customHeight="1">
      <c r="A8" s="45" t="s">
        <v>52</v>
      </c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1" ht="60" customHeight="1">
      <c r="A9" s="16"/>
      <c r="B9" s="17" t="s">
        <v>69</v>
      </c>
      <c r="C9" s="18" t="s">
        <v>53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</row>
    <row r="10" spans="1:11" ht="38.25" customHeight="1">
      <c r="A10" s="18">
        <v>1</v>
      </c>
      <c r="B10" s="48" t="s">
        <v>54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1:11" ht="67.5" customHeight="1">
      <c r="A11" s="18" t="s">
        <v>1</v>
      </c>
      <c r="B11" s="19" t="s">
        <v>55</v>
      </c>
      <c r="C11" s="18" t="s">
        <v>56</v>
      </c>
      <c r="D11" s="18" t="s">
        <v>57</v>
      </c>
      <c r="E11" s="18" t="s">
        <v>57</v>
      </c>
      <c r="F11" s="18" t="s">
        <v>57</v>
      </c>
      <c r="G11" s="18" t="s">
        <v>57</v>
      </c>
      <c r="H11" s="18" t="s">
        <v>57</v>
      </c>
      <c r="I11" s="18" t="s">
        <v>57</v>
      </c>
      <c r="J11" s="18" t="s">
        <v>57</v>
      </c>
      <c r="K11" s="18" t="s">
        <v>57</v>
      </c>
    </row>
    <row r="12" spans="1:11" ht="32.25" customHeight="1">
      <c r="A12" s="18" t="s">
        <v>26</v>
      </c>
      <c r="B12" s="48" t="s">
        <v>58</v>
      </c>
      <c r="C12" s="49"/>
      <c r="D12" s="49"/>
      <c r="E12" s="49"/>
      <c r="F12" s="49"/>
      <c r="G12" s="49"/>
      <c r="H12" s="49"/>
      <c r="I12" s="49"/>
      <c r="J12" s="49"/>
      <c r="K12" s="50"/>
    </row>
    <row r="13" spans="1:11" ht="57.75" customHeight="1">
      <c r="A13" s="18" t="s">
        <v>27</v>
      </c>
      <c r="B13" s="19" t="s">
        <v>59</v>
      </c>
      <c r="C13" s="18" t="s">
        <v>53</v>
      </c>
      <c r="D13" s="18" t="s">
        <v>25</v>
      </c>
      <c r="E13" s="18" t="s">
        <v>60</v>
      </c>
      <c r="F13" s="18" t="s">
        <v>61</v>
      </c>
      <c r="G13" s="18" t="s">
        <v>62</v>
      </c>
      <c r="H13" s="18" t="s">
        <v>63</v>
      </c>
      <c r="I13" s="18" t="s">
        <v>64</v>
      </c>
      <c r="J13" s="18" t="s">
        <v>65</v>
      </c>
      <c r="K13" s="18" t="s">
        <v>66</v>
      </c>
    </row>
  </sheetData>
  <sheetProtection/>
  <mergeCells count="12">
    <mergeCell ref="C4:C6"/>
    <mergeCell ref="D4:K4"/>
    <mergeCell ref="D5:D6"/>
    <mergeCell ref="E5:K5"/>
    <mergeCell ref="A8:K8"/>
    <mergeCell ref="B10:K10"/>
    <mergeCell ref="B12:K12"/>
    <mergeCell ref="G1:K1"/>
    <mergeCell ref="A2:K2"/>
    <mergeCell ref="B3:K3"/>
    <mergeCell ref="A4:A6"/>
    <mergeCell ref="B4:B6"/>
  </mergeCells>
  <printOptions/>
  <pageMargins left="0" right="0" top="0.7480314960629921" bottom="0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tabSelected="1" view="pageBreakPreview" zoomScale="70" zoomScaleNormal="66" zoomScaleSheetLayoutView="70" zoomScalePageLayoutView="75" workbookViewId="0" topLeftCell="A1">
      <pane ySplit="6" topLeftCell="A7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22.57421875" style="2" customWidth="1"/>
    <col min="4" max="4" width="13.8515625" style="2" customWidth="1"/>
    <col min="5" max="5" width="21.00390625" style="2" customWidth="1"/>
    <col min="6" max="6" width="17.140625" style="2" customWidth="1"/>
    <col min="7" max="7" width="12.7109375" style="2" customWidth="1"/>
    <col min="8" max="9" width="13.00390625" style="2" customWidth="1"/>
    <col min="10" max="10" width="11.57421875" style="2" customWidth="1"/>
    <col min="11" max="12" width="12.57421875" style="2" customWidth="1"/>
    <col min="13" max="13" width="12.421875" style="2" customWidth="1"/>
    <col min="14" max="16384" width="9.140625" style="2" customWidth="1"/>
  </cols>
  <sheetData>
    <row r="1" spans="1:13" ht="21" customHeight="1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2.5" customHeight="1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2.25" customHeight="1">
      <c r="A4" s="44" t="s">
        <v>0</v>
      </c>
      <c r="B4" s="44" t="s">
        <v>2</v>
      </c>
      <c r="C4" s="44" t="s">
        <v>3</v>
      </c>
      <c r="D4" s="44" t="s">
        <v>4</v>
      </c>
      <c r="E4" s="44" t="s">
        <v>5</v>
      </c>
      <c r="F4" s="87" t="s">
        <v>9</v>
      </c>
      <c r="G4" s="88"/>
      <c r="H4" s="88"/>
      <c r="I4" s="88"/>
      <c r="J4" s="88"/>
      <c r="K4" s="88"/>
      <c r="L4" s="88"/>
      <c r="M4" s="89"/>
    </row>
    <row r="5" spans="1:13" ht="20.25" customHeight="1">
      <c r="A5" s="44"/>
      <c r="B5" s="44"/>
      <c r="C5" s="44"/>
      <c r="D5" s="44"/>
      <c r="E5" s="44"/>
      <c r="F5" s="44" t="s">
        <v>6</v>
      </c>
      <c r="G5" s="44" t="s">
        <v>7</v>
      </c>
      <c r="H5" s="44"/>
      <c r="I5" s="44"/>
      <c r="J5" s="44"/>
      <c r="K5" s="44"/>
      <c r="L5" s="44"/>
      <c r="M5" s="44"/>
    </row>
    <row r="6" spans="1:13" ht="32.25" customHeight="1">
      <c r="A6" s="44"/>
      <c r="B6" s="44"/>
      <c r="C6" s="44"/>
      <c r="D6" s="44"/>
      <c r="E6" s="44"/>
      <c r="F6" s="44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</row>
    <row r="7" spans="1:13" s="1" customFormat="1" ht="36" customHeight="1">
      <c r="A7" s="3" t="s">
        <v>10</v>
      </c>
      <c r="B7" s="70" t="s">
        <v>31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s="1" customFormat="1" ht="34.5" customHeight="1">
      <c r="A8" s="7" t="s">
        <v>33</v>
      </c>
      <c r="B8" s="70" t="s">
        <v>51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1:13" ht="132.75" customHeight="1">
      <c r="A9" s="30" t="s">
        <v>33</v>
      </c>
      <c r="B9" s="29" t="s">
        <v>32</v>
      </c>
      <c r="C9" s="27"/>
      <c r="D9" s="28" t="s">
        <v>42</v>
      </c>
      <c r="E9" s="26" t="s">
        <v>12</v>
      </c>
      <c r="F9" s="38">
        <f>SUM(G9:M9)</f>
        <v>43614.21</v>
      </c>
      <c r="G9" s="39">
        <f aca="true" t="shared" si="0" ref="G9:M9">G10+G11</f>
        <v>5238.1</v>
      </c>
      <c r="H9" s="39">
        <f t="shared" si="0"/>
        <v>5481.7</v>
      </c>
      <c r="I9" s="39">
        <f t="shared" si="0"/>
        <v>5895</v>
      </c>
      <c r="J9" s="39">
        <f t="shared" si="0"/>
        <v>6102.3099999999995</v>
      </c>
      <c r="K9" s="39">
        <f t="shared" si="0"/>
        <v>6965.7</v>
      </c>
      <c r="L9" s="39">
        <f t="shared" si="0"/>
        <v>6965.7</v>
      </c>
      <c r="M9" s="39">
        <f t="shared" si="0"/>
        <v>6965.7</v>
      </c>
    </row>
    <row r="10" spans="1:13" s="15" customFormat="1" ht="66.75" customHeight="1">
      <c r="A10" s="20" t="s">
        <v>1</v>
      </c>
      <c r="B10" s="20" t="s">
        <v>34</v>
      </c>
      <c r="C10" s="21" t="s">
        <v>43</v>
      </c>
      <c r="D10" s="20" t="s">
        <v>42</v>
      </c>
      <c r="E10" s="21" t="s">
        <v>30</v>
      </c>
      <c r="F10" s="31">
        <f>SUM(G10:M10)</f>
        <v>41208</v>
      </c>
      <c r="G10" s="32">
        <v>5238.1</v>
      </c>
      <c r="H10" s="32">
        <v>5238</v>
      </c>
      <c r="I10" s="32">
        <v>5738</v>
      </c>
      <c r="J10" s="32">
        <v>5744.4</v>
      </c>
      <c r="K10" s="32">
        <v>6416.5</v>
      </c>
      <c r="L10" s="32">
        <v>6416.5</v>
      </c>
      <c r="M10" s="32">
        <v>6416.5</v>
      </c>
    </row>
    <row r="11" spans="1:13" s="15" customFormat="1" ht="38.25" customHeight="1">
      <c r="A11" s="20" t="s">
        <v>16</v>
      </c>
      <c r="B11" s="20" t="s">
        <v>35</v>
      </c>
      <c r="C11" s="21"/>
      <c r="D11" s="20"/>
      <c r="E11" s="21" t="s">
        <v>12</v>
      </c>
      <c r="F11" s="31">
        <f>SUM(G11:M11)</f>
        <v>2406.21</v>
      </c>
      <c r="G11" s="32">
        <f aca="true" t="shared" si="1" ref="G11:M11">G12+G13</f>
        <v>0</v>
      </c>
      <c r="H11" s="32">
        <f t="shared" si="1"/>
        <v>243.7</v>
      </c>
      <c r="I11" s="32">
        <f t="shared" si="1"/>
        <v>157</v>
      </c>
      <c r="J11" s="32">
        <f t="shared" si="1"/>
        <v>357.91</v>
      </c>
      <c r="K11" s="32">
        <f t="shared" si="1"/>
        <v>549.2</v>
      </c>
      <c r="L11" s="32">
        <f t="shared" si="1"/>
        <v>549.2</v>
      </c>
      <c r="M11" s="32">
        <f t="shared" si="1"/>
        <v>549.2</v>
      </c>
    </row>
    <row r="12" spans="1:13" s="15" customFormat="1" ht="105.75" customHeight="1">
      <c r="A12" s="20" t="s">
        <v>17</v>
      </c>
      <c r="B12" s="20" t="s">
        <v>71</v>
      </c>
      <c r="C12" s="21" t="s">
        <v>44</v>
      </c>
      <c r="D12" s="20" t="s">
        <v>42</v>
      </c>
      <c r="E12" s="21" t="s">
        <v>30</v>
      </c>
      <c r="F12" s="31">
        <f>SUM(G12:M12)</f>
        <v>2406.21</v>
      </c>
      <c r="G12" s="32">
        <v>0</v>
      </c>
      <c r="H12" s="32">
        <v>243.7</v>
      </c>
      <c r="I12" s="32">
        <v>157</v>
      </c>
      <c r="J12" s="32">
        <v>357.91</v>
      </c>
      <c r="K12" s="32">
        <v>549.2</v>
      </c>
      <c r="L12" s="32">
        <v>549.2</v>
      </c>
      <c r="M12" s="32">
        <v>549.2</v>
      </c>
    </row>
    <row r="13" spans="1:13" s="15" customFormat="1" ht="84.75" customHeight="1">
      <c r="A13" s="20" t="s">
        <v>36</v>
      </c>
      <c r="B13" s="20" t="s">
        <v>37</v>
      </c>
      <c r="C13" s="21" t="s">
        <v>45</v>
      </c>
      <c r="D13" s="20" t="s">
        <v>42</v>
      </c>
      <c r="E13" s="21" t="s">
        <v>46</v>
      </c>
      <c r="F13" s="31">
        <f>SUM(G13:M13)</f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s="1" customFormat="1" ht="24" customHeight="1">
      <c r="A14" s="7" t="s">
        <v>50</v>
      </c>
      <c r="B14" s="70" t="s">
        <v>38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</row>
    <row r="15" spans="1:13" ht="45.75" customHeight="1">
      <c r="A15" s="73" t="s">
        <v>26</v>
      </c>
      <c r="B15" s="76" t="s">
        <v>39</v>
      </c>
      <c r="C15" s="79"/>
      <c r="D15" s="82" t="s">
        <v>42</v>
      </c>
      <c r="E15" s="8" t="s">
        <v>15</v>
      </c>
      <c r="F15" s="33">
        <f>SUM(G15:M15)</f>
        <v>87.89296</v>
      </c>
      <c r="G15" s="40">
        <v>11.4</v>
      </c>
      <c r="H15" s="40">
        <v>11.4</v>
      </c>
      <c r="I15" s="40">
        <v>11.4</v>
      </c>
      <c r="J15" s="40">
        <v>13.042</v>
      </c>
      <c r="K15" s="40">
        <v>13.55096</v>
      </c>
      <c r="L15" s="40">
        <v>13.55</v>
      </c>
      <c r="M15" s="40">
        <v>13.55</v>
      </c>
    </row>
    <row r="16" spans="1:13" ht="37.5" customHeight="1">
      <c r="A16" s="74"/>
      <c r="B16" s="77"/>
      <c r="C16" s="80"/>
      <c r="D16" s="83"/>
      <c r="E16" s="66" t="s">
        <v>11</v>
      </c>
      <c r="F16" s="68">
        <f>SUM(G16:M17)</f>
        <v>2954.5209999999997</v>
      </c>
      <c r="G16" s="55">
        <v>263.2</v>
      </c>
      <c r="H16" s="55">
        <v>389.4</v>
      </c>
      <c r="I16" s="55">
        <v>151.9</v>
      </c>
      <c r="J16" s="55">
        <v>0.687</v>
      </c>
      <c r="K16" s="55">
        <v>1074.31</v>
      </c>
      <c r="L16" s="55">
        <v>0.714</v>
      </c>
      <c r="M16" s="55">
        <v>1074.31</v>
      </c>
    </row>
    <row r="17" spans="1:13" ht="63.75" customHeight="1">
      <c r="A17" s="74"/>
      <c r="B17" s="77"/>
      <c r="C17" s="80"/>
      <c r="D17" s="83"/>
      <c r="E17" s="67"/>
      <c r="F17" s="69"/>
      <c r="G17" s="56"/>
      <c r="H17" s="56"/>
      <c r="I17" s="56"/>
      <c r="J17" s="56"/>
      <c r="K17" s="56"/>
      <c r="L17" s="56"/>
      <c r="M17" s="56"/>
    </row>
    <row r="18" spans="1:13" ht="43.5" customHeight="1">
      <c r="A18" s="75"/>
      <c r="B18" s="78"/>
      <c r="C18" s="81"/>
      <c r="D18" s="84"/>
      <c r="E18" s="9" t="s">
        <v>12</v>
      </c>
      <c r="F18" s="34">
        <f>SUM(G18:M18)</f>
        <v>3042.41396</v>
      </c>
      <c r="G18" s="34">
        <f aca="true" t="shared" si="2" ref="G18:M18">G16+G15</f>
        <v>274.59999999999997</v>
      </c>
      <c r="H18" s="34">
        <f t="shared" si="2"/>
        <v>400.79999999999995</v>
      </c>
      <c r="I18" s="34">
        <f t="shared" si="2"/>
        <v>163.3</v>
      </c>
      <c r="J18" s="34">
        <f t="shared" si="2"/>
        <v>13.729</v>
      </c>
      <c r="K18" s="34">
        <f t="shared" si="2"/>
        <v>1087.86096</v>
      </c>
      <c r="L18" s="34">
        <f t="shared" si="2"/>
        <v>14.264000000000001</v>
      </c>
      <c r="M18" s="34">
        <f t="shared" si="2"/>
        <v>1087.86</v>
      </c>
    </row>
    <row r="19" spans="1:13" ht="43.5" customHeight="1">
      <c r="A19" s="57" t="s">
        <v>27</v>
      </c>
      <c r="B19" s="60" t="s">
        <v>40</v>
      </c>
      <c r="C19" s="60" t="s">
        <v>29</v>
      </c>
      <c r="D19" s="63" t="s">
        <v>42</v>
      </c>
      <c r="E19" s="23" t="s">
        <v>47</v>
      </c>
      <c r="F19" s="35">
        <f>G19+H19+I19+J19+K19+L19+M19</f>
        <v>87.89</v>
      </c>
      <c r="G19" s="36">
        <v>11.4</v>
      </c>
      <c r="H19" s="36">
        <v>11.4</v>
      </c>
      <c r="I19" s="36">
        <v>11.4</v>
      </c>
      <c r="J19" s="36">
        <v>13.04</v>
      </c>
      <c r="K19" s="36">
        <v>13.55</v>
      </c>
      <c r="L19" s="36">
        <v>13.55</v>
      </c>
      <c r="M19" s="36">
        <v>13.55</v>
      </c>
    </row>
    <row r="20" spans="1:13" ht="43.5" customHeight="1">
      <c r="A20" s="58"/>
      <c r="B20" s="61"/>
      <c r="C20" s="61"/>
      <c r="D20" s="64"/>
      <c r="E20" s="23" t="s">
        <v>30</v>
      </c>
      <c r="F20" s="35">
        <f aca="true" t="shared" si="3" ref="F20:F25">SUM(G20:M20)</f>
        <v>4.619999999999999</v>
      </c>
      <c r="G20" s="36">
        <v>0.6</v>
      </c>
      <c r="H20" s="36">
        <v>0.6</v>
      </c>
      <c r="I20" s="36">
        <v>0.6</v>
      </c>
      <c r="J20" s="36">
        <v>0.69</v>
      </c>
      <c r="K20" s="36">
        <v>0.71</v>
      </c>
      <c r="L20" s="36">
        <v>0.71</v>
      </c>
      <c r="M20" s="36">
        <v>0.71</v>
      </c>
    </row>
    <row r="21" spans="1:13" ht="43.5" customHeight="1">
      <c r="A21" s="59"/>
      <c r="B21" s="62"/>
      <c r="C21" s="62"/>
      <c r="D21" s="65"/>
      <c r="E21" s="23" t="s">
        <v>12</v>
      </c>
      <c r="F21" s="35">
        <f t="shared" si="3"/>
        <v>92.51</v>
      </c>
      <c r="G21" s="41">
        <f aca="true" t="shared" si="4" ref="G21:M21">G20+G19</f>
        <v>12</v>
      </c>
      <c r="H21" s="41">
        <f t="shared" si="4"/>
        <v>12</v>
      </c>
      <c r="I21" s="41">
        <f t="shared" si="4"/>
        <v>12</v>
      </c>
      <c r="J21" s="41">
        <f t="shared" si="4"/>
        <v>13.729999999999999</v>
      </c>
      <c r="K21" s="41">
        <f t="shared" si="4"/>
        <v>14.260000000000002</v>
      </c>
      <c r="L21" s="41">
        <f t="shared" si="4"/>
        <v>14.260000000000002</v>
      </c>
      <c r="M21" s="41">
        <f t="shared" si="4"/>
        <v>14.260000000000002</v>
      </c>
    </row>
    <row r="22" spans="1:13" ht="39" customHeight="1">
      <c r="A22" s="21" t="s">
        <v>28</v>
      </c>
      <c r="B22" s="25" t="s">
        <v>41</v>
      </c>
      <c r="C22" s="23" t="s">
        <v>70</v>
      </c>
      <c r="D22" s="24" t="s">
        <v>42</v>
      </c>
      <c r="E22" s="23" t="s">
        <v>30</v>
      </c>
      <c r="F22" s="35">
        <f t="shared" si="3"/>
        <v>2949.8999999999996</v>
      </c>
      <c r="G22" s="36">
        <v>262.6</v>
      </c>
      <c r="H22" s="36">
        <v>388.8</v>
      </c>
      <c r="I22" s="36">
        <v>151.3</v>
      </c>
      <c r="J22" s="36">
        <v>0</v>
      </c>
      <c r="K22" s="36">
        <v>1073.6</v>
      </c>
      <c r="L22" s="36">
        <v>0</v>
      </c>
      <c r="M22" s="36">
        <v>1073.6</v>
      </c>
    </row>
    <row r="23" spans="1:13" s="1" customFormat="1" ht="41.25" customHeight="1">
      <c r="A23" s="10"/>
      <c r="B23" s="10" t="s">
        <v>13</v>
      </c>
      <c r="C23" s="11"/>
      <c r="D23" s="6"/>
      <c r="E23" s="22" t="s">
        <v>48</v>
      </c>
      <c r="F23" s="34">
        <f t="shared" si="3"/>
        <v>46656.62396</v>
      </c>
      <c r="G23" s="34">
        <f aca="true" t="shared" si="5" ref="G23:M23">G24+G25</f>
        <v>5512.7</v>
      </c>
      <c r="H23" s="34">
        <f t="shared" si="5"/>
        <v>5882.499999999999</v>
      </c>
      <c r="I23" s="34">
        <f t="shared" si="5"/>
        <v>6058.299999999999</v>
      </c>
      <c r="J23" s="34">
        <f>SUM(J24:J25)</f>
        <v>6116.039</v>
      </c>
      <c r="K23" s="34">
        <f>SUM(K24:K25)</f>
        <v>8053.56096</v>
      </c>
      <c r="L23" s="34">
        <f>SUM(L24:L25)</f>
        <v>6979.964</v>
      </c>
      <c r="M23" s="34">
        <f t="shared" si="5"/>
        <v>8053.56</v>
      </c>
    </row>
    <row r="24" spans="1:13" s="1" customFormat="1" ht="39.75" customHeight="1">
      <c r="A24" s="11"/>
      <c r="B24" s="12" t="s">
        <v>18</v>
      </c>
      <c r="C24" s="11"/>
      <c r="D24" s="6"/>
      <c r="E24" s="22" t="s">
        <v>49</v>
      </c>
      <c r="F24" s="33">
        <f t="shared" si="3"/>
        <v>87.89296</v>
      </c>
      <c r="G24" s="40">
        <f>G15</f>
        <v>11.4</v>
      </c>
      <c r="H24" s="40">
        <f aca="true" t="shared" si="6" ref="H24:M24">H15</f>
        <v>11.4</v>
      </c>
      <c r="I24" s="40">
        <f t="shared" si="6"/>
        <v>11.4</v>
      </c>
      <c r="J24" s="40">
        <f t="shared" si="6"/>
        <v>13.042</v>
      </c>
      <c r="K24" s="40">
        <f t="shared" si="6"/>
        <v>13.55096</v>
      </c>
      <c r="L24" s="40">
        <f t="shared" si="6"/>
        <v>13.55</v>
      </c>
      <c r="M24" s="40">
        <f t="shared" si="6"/>
        <v>13.55</v>
      </c>
    </row>
    <row r="25" spans="1:13" s="1" customFormat="1" ht="35.25" customHeight="1">
      <c r="A25" s="11"/>
      <c r="B25" s="12" t="s">
        <v>14</v>
      </c>
      <c r="C25" s="11"/>
      <c r="D25" s="6"/>
      <c r="E25" s="22" t="s">
        <v>49</v>
      </c>
      <c r="F25" s="33">
        <f t="shared" si="3"/>
        <v>46568.731</v>
      </c>
      <c r="G25" s="40">
        <f aca="true" t="shared" si="7" ref="G25:M25">G9+G16</f>
        <v>5501.3</v>
      </c>
      <c r="H25" s="40">
        <f t="shared" si="7"/>
        <v>5871.099999999999</v>
      </c>
      <c r="I25" s="40">
        <f t="shared" si="7"/>
        <v>6046.9</v>
      </c>
      <c r="J25" s="40">
        <f t="shared" si="7"/>
        <v>6102.996999999999</v>
      </c>
      <c r="K25" s="40">
        <f t="shared" si="7"/>
        <v>8040.01</v>
      </c>
      <c r="L25" s="40">
        <f t="shared" si="7"/>
        <v>6966.414</v>
      </c>
      <c r="M25" s="40">
        <f t="shared" si="7"/>
        <v>8040.01</v>
      </c>
    </row>
    <row r="26" spans="6:13" ht="15.75">
      <c r="F26" s="37"/>
      <c r="G26" s="37"/>
      <c r="H26" s="37"/>
      <c r="I26" s="37"/>
      <c r="J26" s="37"/>
      <c r="K26" s="37"/>
      <c r="L26" s="37"/>
      <c r="M26" s="37"/>
    </row>
  </sheetData>
  <sheetProtection/>
  <mergeCells count="30">
    <mergeCell ref="C15:C18"/>
    <mergeCell ref="D15:D18"/>
    <mergeCell ref="A1:M1"/>
    <mergeCell ref="A2:M2"/>
    <mergeCell ref="F5:F6"/>
    <mergeCell ref="G5:M5"/>
    <mergeCell ref="F4:M4"/>
    <mergeCell ref="C4:C6"/>
    <mergeCell ref="E4:E6"/>
    <mergeCell ref="B4:B6"/>
    <mergeCell ref="H16:H17"/>
    <mergeCell ref="I16:I17"/>
    <mergeCell ref="J16:J17"/>
    <mergeCell ref="A4:A6"/>
    <mergeCell ref="B7:M7"/>
    <mergeCell ref="D4:D6"/>
    <mergeCell ref="B8:M8"/>
    <mergeCell ref="A15:A18"/>
    <mergeCell ref="B15:B18"/>
    <mergeCell ref="B14:M14"/>
    <mergeCell ref="K16:K17"/>
    <mergeCell ref="L16:L17"/>
    <mergeCell ref="M16:M17"/>
    <mergeCell ref="A19:A21"/>
    <mergeCell ref="B19:B21"/>
    <mergeCell ref="C19:C21"/>
    <mergeCell ref="D19:D21"/>
    <mergeCell ref="E16:E17"/>
    <mergeCell ref="F16:F17"/>
    <mergeCell ref="G16:G17"/>
  </mergeCells>
  <printOptions horizontalCentered="1"/>
  <pageMargins left="0.1968503937007874" right="0.1968503937007874" top="0.7874015748031497" bottom="0.1968503937007874" header="0" footer="0"/>
  <pageSetup fitToHeight="100" horizontalDpi="600" verticalDpi="600" orientation="landscape" paperSize="9" scale="64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7:L64"/>
  <sheetViews>
    <sheetView view="pageLayout" workbookViewId="0" topLeftCell="A1">
      <selection activeCell="A1" sqref="A1:L16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25.28125" style="2" customWidth="1"/>
    <col min="4" max="4" width="14.28125" style="2" customWidth="1"/>
    <col min="5" max="5" width="27.7109375" style="2" customWidth="1"/>
    <col min="6" max="6" width="17.140625" style="2" customWidth="1"/>
    <col min="7" max="7" width="15.28125" style="2" customWidth="1"/>
    <col min="8" max="8" width="15.7109375" style="2" customWidth="1"/>
    <col min="9" max="12" width="15.140625" style="2" customWidth="1"/>
    <col min="13" max="16384" width="9.140625" style="2" customWidth="1"/>
  </cols>
  <sheetData>
    <row r="1" ht="21" customHeight="1"/>
    <row r="2" ht="22.5" customHeight="1"/>
    <row r="3" ht="10.5" customHeight="1"/>
    <row r="4" ht="32.25" customHeight="1"/>
    <row r="5" ht="20.25" customHeight="1"/>
    <row r="6" ht="18" customHeight="1"/>
    <row r="7" spans="1:12" s="1" customFormat="1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30" customHeight="1"/>
    <row r="10" ht="22.5" customHeight="1"/>
    <row r="11" ht="66.75" customHeight="1"/>
    <row r="12" ht="28.5" customHeight="1"/>
    <row r="13" spans="1:12" s="15" customFormat="1" ht="57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15" customFormat="1" ht="3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15" customFormat="1" ht="7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15" customFormat="1" ht="7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15" customFormat="1" ht="7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s="15" customFormat="1" ht="7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5" customFormat="1" ht="99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15" customFormat="1" ht="93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s="15" customFormat="1" ht="10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15" customFormat="1" ht="3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15" customFormat="1" ht="3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15" customFormat="1" ht="5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s="1" customFormat="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ht="39.75" customHeight="1"/>
    <row r="27" ht="42.75" customHeight="1"/>
    <row r="28" ht="63.75" customHeight="1"/>
    <row r="29" ht="28.5" customHeight="1"/>
    <row r="30" ht="18" customHeight="1"/>
    <row r="31" ht="25.5" customHeight="1"/>
    <row r="32" ht="20.25" customHeight="1"/>
    <row r="33" ht="18.75" customHeight="1"/>
    <row r="34" ht="24.75" customHeight="1"/>
    <row r="35" ht="19.5" customHeight="1"/>
    <row r="36" ht="18.75" customHeight="1"/>
    <row r="37" ht="18.75" customHeight="1"/>
    <row r="38" ht="19.5" customHeight="1"/>
    <row r="39" ht="22.5" customHeight="1"/>
    <row r="40" ht="18" customHeight="1"/>
    <row r="41" ht="16.5" customHeight="1"/>
    <row r="42" ht="29.25" customHeight="1"/>
    <row r="43" ht="17.25" customHeight="1"/>
    <row r="44" ht="15.75" customHeight="1"/>
    <row r="45" ht="16.5" customHeight="1"/>
    <row r="46" ht="27" customHeight="1"/>
    <row r="47" ht="21" customHeight="1"/>
    <row r="48" ht="24" customHeight="1"/>
    <row r="49" ht="27" customHeight="1"/>
    <row r="50" ht="19.5" customHeight="1"/>
    <row r="51" ht="21.75" customHeight="1"/>
    <row r="52" ht="21" customHeight="1"/>
    <row r="53" ht="30" customHeight="1"/>
    <row r="54" ht="23.25" customHeight="1"/>
    <row r="55" ht="33" customHeight="1"/>
    <row r="56" ht="27" customHeight="1"/>
    <row r="57" ht="24" customHeight="1"/>
    <row r="58" ht="21" customHeight="1"/>
    <row r="59" ht="23.25" customHeight="1"/>
    <row r="60" ht="38.25" customHeight="1"/>
    <row r="61" spans="1:12" s="1" customFormat="1" ht="4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1" customFormat="1" ht="31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s="1" customFormat="1" ht="35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s="1" customFormat="1" ht="4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ht="21" customHeight="1"/>
  </sheetData>
  <sheetProtection/>
  <printOptions/>
  <pageMargins left="0" right="0" top="0" bottom="0" header="0" footer="0"/>
  <pageSetup fitToHeight="10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2017-12-11T09:51:53Z</cp:lastPrinted>
  <dcterms:created xsi:type="dcterms:W3CDTF">2012-11-23T12:36:28Z</dcterms:created>
  <dcterms:modified xsi:type="dcterms:W3CDTF">2017-12-13T08:01:21Z</dcterms:modified>
  <cp:category/>
  <cp:version/>
  <cp:contentType/>
  <cp:contentStatus/>
</cp:coreProperties>
</file>