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-15" yWindow="-15" windowWidth="15600" windowHeight="6105" firstSheet="1" activeTab="1"/>
  </bookViews>
  <sheets>
    <sheet name="Таблица 1" sheetId="35" state="hidden" r:id="rId1"/>
    <sheet name="Таблица 2" sheetId="36" r:id="rId2"/>
  </sheets>
  <calcPr calcId="144525"/>
</workbook>
</file>

<file path=xl/calcChain.xml><?xml version="1.0" encoding="utf-8"?>
<calcChain xmlns="http://schemas.openxmlformats.org/spreadsheetml/2006/main">
  <c r="G18" i="36" l="1"/>
  <c r="I23" i="36" l="1"/>
  <c r="H23" i="36"/>
  <c r="G23" i="36"/>
  <c r="F22" i="36"/>
  <c r="F21" i="36"/>
  <c r="I26" i="36"/>
  <c r="H26" i="36"/>
  <c r="G26" i="36"/>
  <c r="F18" i="36" l="1"/>
  <c r="F20" i="36" s="1"/>
  <c r="F23" i="36"/>
  <c r="F25" i="36"/>
  <c r="F24" i="36"/>
  <c r="F26" i="36" s="1"/>
  <c r="G34" i="36" l="1"/>
  <c r="I35" i="36"/>
  <c r="H35" i="36"/>
  <c r="I33" i="36"/>
  <c r="I29" i="36"/>
  <c r="I32" i="36"/>
  <c r="H33" i="36" l="1"/>
  <c r="G35" i="36" l="1"/>
  <c r="G33" i="36" s="1"/>
  <c r="F33" i="36" s="1"/>
  <c r="F35" i="36" l="1"/>
  <c r="H32" i="36" l="1"/>
  <c r="G32" i="36"/>
  <c r="F32" i="36" s="1"/>
  <c r="F31" i="36"/>
  <c r="F30" i="36"/>
  <c r="I13" i="36" l="1"/>
  <c r="F13" i="36" s="1"/>
  <c r="H13" i="36"/>
  <c r="G13" i="36"/>
  <c r="F12" i="36"/>
  <c r="F11" i="36"/>
  <c r="F19" i="36" l="1"/>
  <c r="H29" i="36" l="1"/>
  <c r="G29" i="36"/>
  <c r="F28" i="36"/>
  <c r="F27" i="36"/>
  <c r="F29" i="36" l="1"/>
  <c r="I34" i="36" l="1"/>
  <c r="H34" i="36"/>
  <c r="I20" i="36"/>
  <c r="H20" i="36"/>
  <c r="G20" i="36"/>
  <c r="I16" i="36"/>
  <c r="H16" i="36"/>
  <c r="G16" i="36"/>
  <c r="F15" i="36"/>
  <c r="F14" i="36"/>
  <c r="I10" i="36"/>
  <c r="H10" i="36"/>
  <c r="G10" i="36"/>
  <c r="F9" i="36"/>
  <c r="F8" i="36"/>
  <c r="F16" i="36" l="1"/>
  <c r="F34" i="36"/>
  <c r="F10" i="36"/>
</calcChain>
</file>

<file path=xl/sharedStrings.xml><?xml version="1.0" encoding="utf-8"?>
<sst xmlns="http://schemas.openxmlformats.org/spreadsheetml/2006/main" count="122" uniqueCount="73">
  <si>
    <t>№ п/п</t>
  </si>
  <si>
    <t>Цель, задачи, основные мероприятия</t>
  </si>
  <si>
    <t>Исполнитель</t>
  </si>
  <si>
    <t>Срок исполнения (по годам)</t>
  </si>
  <si>
    <t>Объемы финансирования по источникам
(тыс. руб.)</t>
  </si>
  <si>
    <t>всего</t>
  </si>
  <si>
    <t>в т. ч. по годам</t>
  </si>
  <si>
    <t>1.</t>
  </si>
  <si>
    <t>1.1</t>
  </si>
  <si>
    <t>1.1.1</t>
  </si>
  <si>
    <t>2021-2023</t>
  </si>
  <si>
    <t>Областной, федеральный бюджет</t>
  </si>
  <si>
    <t>Местный бюджет</t>
  </si>
  <si>
    <t>Итого за счет всех источников</t>
  </si>
  <si>
    <t>1.1.2</t>
  </si>
  <si>
    <t>1.2</t>
  </si>
  <si>
    <t>1.2.1</t>
  </si>
  <si>
    <t>Всего финансирование, в т. ч. по источникам:</t>
  </si>
  <si>
    <t xml:space="preserve">       - областной, федеральный бюджет</t>
  </si>
  <si>
    <t xml:space="preserve">        - местный бюджет</t>
  </si>
  <si>
    <t>Источники
финансирования
&lt;*&gt;</t>
  </si>
  <si>
    <t>Основные целевые индикаторы и показатели эффективности реализации подпрограммы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</si>
  <si>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</si>
  <si>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</si>
  <si>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</si>
  <si>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Годы реализации программы (подпрограммы)</t>
  </si>
  <si>
    <t>1.3</t>
  </si>
  <si>
    <t>2</t>
  </si>
  <si>
    <t>2.1</t>
  </si>
  <si>
    <t>2.2</t>
  </si>
  <si>
    <t>Таблица № 1</t>
  </si>
  <si>
    <t>До начала реализации</t>
  </si>
  <si>
    <t>Отчетный год</t>
  </si>
  <si>
    <t>Тегущий год</t>
  </si>
  <si>
    <t xml:space="preserve">Показатель (индикатор) 2: </t>
  </si>
  <si>
    <t>Показатель (индикатор) 3:</t>
  </si>
  <si>
    <t>Задача 1: Энергосбережение и повышение энергетической эффективности жилищного фонда</t>
  </si>
  <si>
    <r>
      <rPr>
        <b/>
        <sz val="12"/>
        <rFont val="Times New Roman"/>
        <family val="1"/>
        <charset val="204"/>
      </rPr>
      <t>Цель: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Повышение энергетической эффективности при производстве, передаче, потреблении энергетических ресурсов и снижение их потребления на территории муниципального образования городское поселение Кандалакша Кандалакшского района</t>
    </r>
  </si>
  <si>
    <r>
      <rPr>
        <b/>
        <sz val="12"/>
        <rFont val="Times New Roman"/>
        <family val="1"/>
        <charset val="204"/>
      </rPr>
      <t>Задача 2: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Переключение жилых домов с угольной котельной на мазутную котельную № 21</t>
    </r>
  </si>
  <si>
    <t>Показатель (индикатор) 1: Установка водоподогревателей</t>
  </si>
  <si>
    <t xml:space="preserve">ед. 
</t>
  </si>
  <si>
    <t>0</t>
  </si>
  <si>
    <t>1</t>
  </si>
  <si>
    <t>Основное мероприятие 1. Мероприятия, связанные с оснащением индивидуальными приборами учета электричекой энергии, холодной и горячей воды, газа в жилых помещениях</t>
  </si>
  <si>
    <t>Доля объемов теплоэнергии, расчеты за которую осуществляются с использованием приборов учета в общем объеме теплоэнергии, потребляемой на территории МО</t>
  </si>
  <si>
    <t>%</t>
  </si>
  <si>
    <t>98</t>
  </si>
  <si>
    <t>99</t>
  </si>
  <si>
    <t>100</t>
  </si>
  <si>
    <t>Задача 1: Энергосбережение и повышение энергетической эффективности фонда</t>
  </si>
  <si>
    <t>Показатель (индикатор) 1: Доля МКД, оснащенных общедомовыми приборами учета теплоэнергии, в общем количестве МКД, подлежащих оснащению  на территории МО</t>
  </si>
  <si>
    <t>7</t>
  </si>
  <si>
    <t>Основное мероприятие 2. Актуалицация схемы теплоснабжения</t>
  </si>
  <si>
    <t>МКУ "УГХ"</t>
  </si>
  <si>
    <t>КИОиТП , МКУ "УГХ"</t>
  </si>
  <si>
    <t>Задача 3: Предоставление качественных услуг населению   муниципального образования городское поселение Кандалакша Кандалакшского района.</t>
  </si>
  <si>
    <t>Цель: Надежное обеспечение муниципального образования городское поселение Кандалакша Кандалакшского района топливно-энергетическими ресурсами, повышение эффективности их использования.</t>
  </si>
  <si>
    <t>3. Перечень основных программных мероприятий</t>
  </si>
  <si>
    <t>3</t>
  </si>
  <si>
    <t>3.1</t>
  </si>
  <si>
    <t>шт.</t>
  </si>
  <si>
    <t>Показатель (индикатор) 3: Количество отремонтированных объектов теплоснабжения</t>
  </si>
  <si>
    <t>Задача 2:  Предоставление качественных услуг населению   муниципального образования городское поселение Кандалакша Кандалакшского района.</t>
  </si>
  <si>
    <t xml:space="preserve">Основное мероприятие 3. Подготовка объектов теплоснабжения муниципального образования к работе в осенне-зимний период
</t>
  </si>
  <si>
    <t>Основное мероприятие 4. Субсидия юридическим лицам на установку элеваторных узлов и водяных водоподогревателей в многоквартирных домах по улице Фрунзе в городе Кандалакша, в связи с переводом теплоснабжения и горячего водоснабжения на получение теплоносителя от 21 котельной АО»МЭС»</t>
  </si>
  <si>
    <t>1.2.2</t>
  </si>
  <si>
    <t>1.2.3</t>
  </si>
  <si>
    <t>Основное мероприятие 6. Экспертиза сметной документации</t>
  </si>
  <si>
    <t>Мероприятие 3.1 Капитальный ремонт тепловых сетей по ул.Фрунзе</t>
  </si>
  <si>
    <t>МКУ "УГХ</t>
  </si>
  <si>
    <t>Мероприятие 3.2 Капитальный ремонт наружных сетей водоснабжения с.Лувеньга</t>
  </si>
  <si>
    <t>Основное мероприятие 5. Разработка ПСД на реконструкцию канализационной сети  на ул.Кировская</t>
  </si>
  <si>
    <t>Администрация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</si>
</sst>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6"/>
  <sheetViews>
    <sheetView view="pageLayout" zoomScaleNormal="100" workbookViewId="0">
      <selection activeCell="G20" sqref="G20"/>
    </sheetView>
  </sheetViews>
  <sheetFormatPr defaultRowHeight="12.75" x14ac:dyDescent="0.2"/>
  <cols>
    <col min="2" max="2" width="71.140625" customWidth="1"/>
    <col min="3" max="3" width="13.42578125" customWidth="1"/>
    <col min="4" max="4" width="13" customWidth="1"/>
    <col min="5" max="5" width="12" customWidth="1"/>
    <col min="6" max="6" width="12.5703125" customWidth="1"/>
    <col min="7" max="7" width="14.7109375" customWidth="1"/>
    <col min="8" max="8" width="13" customWidth="1"/>
    <col min="9" max="9" width="13.7109375" customWidth="1"/>
  </cols>
  <sheetData>
    <row r="1" spans="1:9" ht="18.75" x14ac:dyDescent="0.3">
      <c r="A1" s="30" t="s">
        <v>21</v>
      </c>
      <c r="B1" s="30"/>
      <c r="C1" s="30"/>
      <c r="D1" s="30"/>
      <c r="E1" s="30"/>
      <c r="F1" s="30"/>
      <c r="G1" s="30"/>
      <c r="H1" s="30"/>
      <c r="I1" s="30"/>
    </row>
    <row r="2" spans="1:9" ht="14.25" customHeight="1" x14ac:dyDescent="0.2">
      <c r="A2" s="41" t="s">
        <v>30</v>
      </c>
      <c r="B2" s="41"/>
      <c r="C2" s="41"/>
      <c r="D2" s="41"/>
      <c r="E2" s="41"/>
      <c r="F2" s="41"/>
      <c r="G2" s="41"/>
      <c r="H2" s="41"/>
      <c r="I2" s="41"/>
    </row>
    <row r="3" spans="1:9" ht="15.75" x14ac:dyDescent="0.2">
      <c r="A3" s="31" t="s">
        <v>0</v>
      </c>
      <c r="B3" s="31" t="s">
        <v>22</v>
      </c>
      <c r="C3" s="31" t="s">
        <v>23</v>
      </c>
      <c r="D3" s="34" t="s">
        <v>24</v>
      </c>
      <c r="E3" s="34"/>
      <c r="F3" s="34"/>
      <c r="G3" s="34"/>
      <c r="H3" s="34"/>
      <c r="I3" s="34"/>
    </row>
    <row r="4" spans="1:9" ht="31.5" customHeight="1" x14ac:dyDescent="0.2">
      <c r="A4" s="32"/>
      <c r="B4" s="32"/>
      <c r="C4" s="32"/>
      <c r="D4" s="31" t="s">
        <v>31</v>
      </c>
      <c r="E4" s="31" t="s">
        <v>32</v>
      </c>
      <c r="F4" s="31" t="s">
        <v>33</v>
      </c>
      <c r="G4" s="34" t="s">
        <v>25</v>
      </c>
      <c r="H4" s="34"/>
      <c r="I4" s="34"/>
    </row>
    <row r="5" spans="1:9" ht="15.75" x14ac:dyDescent="0.2">
      <c r="A5" s="33"/>
      <c r="B5" s="33"/>
      <c r="C5" s="33"/>
      <c r="D5" s="33"/>
      <c r="E5" s="33"/>
      <c r="F5" s="33"/>
      <c r="G5" s="1">
        <v>2021</v>
      </c>
      <c r="H5" s="1">
        <v>2022</v>
      </c>
      <c r="I5" s="1">
        <v>2023</v>
      </c>
    </row>
    <row r="6" spans="1:9" x14ac:dyDescent="0.2">
      <c r="A6" s="14">
        <v>1</v>
      </c>
      <c r="B6" s="14">
        <v>2</v>
      </c>
      <c r="C6" s="14">
        <v>3</v>
      </c>
      <c r="D6" s="14">
        <v>4</v>
      </c>
      <c r="E6" s="14"/>
      <c r="F6" s="14"/>
      <c r="G6" s="14">
        <v>5</v>
      </c>
      <c r="H6" s="14">
        <v>12</v>
      </c>
      <c r="I6" s="14">
        <v>13</v>
      </c>
    </row>
    <row r="7" spans="1:9" ht="31.5" customHeight="1" x14ac:dyDescent="0.2">
      <c r="A7" s="35" t="s">
        <v>37</v>
      </c>
      <c r="B7" s="36"/>
      <c r="C7" s="36"/>
      <c r="D7" s="36"/>
      <c r="E7" s="36"/>
      <c r="F7" s="36"/>
      <c r="G7" s="36"/>
      <c r="H7" s="36"/>
      <c r="I7" s="37"/>
    </row>
    <row r="8" spans="1:9" ht="44.45" customHeight="1" x14ac:dyDescent="0.2">
      <c r="A8" s="17"/>
      <c r="B8" s="16" t="s">
        <v>44</v>
      </c>
      <c r="C8" s="15" t="s">
        <v>45</v>
      </c>
      <c r="D8" s="15" t="s">
        <v>46</v>
      </c>
      <c r="E8" s="15" t="s">
        <v>46</v>
      </c>
      <c r="F8" s="15" t="s">
        <v>46</v>
      </c>
      <c r="G8" s="15" t="s">
        <v>47</v>
      </c>
      <c r="H8" s="15" t="s">
        <v>47</v>
      </c>
      <c r="I8" s="15" t="s">
        <v>48</v>
      </c>
    </row>
    <row r="9" spans="1:9" ht="29.25" customHeight="1" x14ac:dyDescent="0.2">
      <c r="A9" s="15">
        <v>1</v>
      </c>
      <c r="B9" s="27" t="s">
        <v>49</v>
      </c>
      <c r="C9" s="38"/>
      <c r="D9" s="38"/>
      <c r="E9" s="38"/>
      <c r="F9" s="38"/>
      <c r="G9" s="38"/>
      <c r="H9" s="38"/>
      <c r="I9" s="39"/>
    </row>
    <row r="10" spans="1:9" ht="47.25" x14ac:dyDescent="0.2">
      <c r="A10" s="15" t="s">
        <v>8</v>
      </c>
      <c r="B10" s="16" t="s">
        <v>50</v>
      </c>
      <c r="C10" s="15" t="s">
        <v>45</v>
      </c>
      <c r="D10" s="15" t="s">
        <v>46</v>
      </c>
      <c r="E10" s="15" t="s">
        <v>46</v>
      </c>
      <c r="F10" s="15" t="s">
        <v>46</v>
      </c>
      <c r="G10" s="15" t="s">
        <v>47</v>
      </c>
      <c r="H10" s="15" t="s">
        <v>47</v>
      </c>
      <c r="I10" s="15" t="s">
        <v>48</v>
      </c>
    </row>
    <row r="11" spans="1:9" ht="15.75" x14ac:dyDescent="0.2">
      <c r="A11" s="15" t="s">
        <v>26</v>
      </c>
      <c r="B11" s="16" t="s">
        <v>35</v>
      </c>
      <c r="C11" s="15"/>
      <c r="D11" s="15"/>
      <c r="E11" s="15"/>
      <c r="F11" s="15"/>
      <c r="G11" s="15"/>
      <c r="H11" s="15"/>
      <c r="I11" s="15"/>
    </row>
    <row r="12" spans="1:9" ht="25.5" customHeight="1" x14ac:dyDescent="0.2">
      <c r="A12" s="15" t="s">
        <v>27</v>
      </c>
      <c r="B12" s="40" t="s">
        <v>38</v>
      </c>
      <c r="C12" s="38"/>
      <c r="D12" s="38"/>
      <c r="E12" s="38"/>
      <c r="F12" s="38"/>
      <c r="G12" s="38"/>
      <c r="H12" s="38"/>
      <c r="I12" s="39"/>
    </row>
    <row r="13" spans="1:9" ht="31.5" x14ac:dyDescent="0.2">
      <c r="A13" s="15" t="s">
        <v>28</v>
      </c>
      <c r="B13" s="16" t="s">
        <v>39</v>
      </c>
      <c r="C13" s="15" t="s">
        <v>40</v>
      </c>
      <c r="D13" s="15" t="s">
        <v>41</v>
      </c>
      <c r="E13" s="15" t="s">
        <v>42</v>
      </c>
      <c r="F13" s="15" t="s">
        <v>41</v>
      </c>
      <c r="G13" s="15" t="s">
        <v>51</v>
      </c>
      <c r="H13" s="15" t="s">
        <v>41</v>
      </c>
      <c r="I13" s="15" t="s">
        <v>41</v>
      </c>
    </row>
    <row r="14" spans="1:9" ht="15.75" x14ac:dyDescent="0.2">
      <c r="A14" s="3" t="s">
        <v>29</v>
      </c>
      <c r="B14" s="16" t="s">
        <v>34</v>
      </c>
      <c r="C14" s="2"/>
      <c r="D14" s="2"/>
      <c r="E14" s="2"/>
      <c r="F14" s="2"/>
      <c r="G14" s="2"/>
      <c r="H14" s="2"/>
      <c r="I14" s="2"/>
    </row>
    <row r="15" spans="1:9" ht="30.6" customHeight="1" x14ac:dyDescent="0.2">
      <c r="A15" s="3" t="s">
        <v>58</v>
      </c>
      <c r="B15" s="27" t="s">
        <v>55</v>
      </c>
      <c r="C15" s="28"/>
      <c r="D15" s="28"/>
      <c r="E15" s="28"/>
      <c r="F15" s="28"/>
      <c r="G15" s="28"/>
      <c r="H15" s="28"/>
      <c r="I15" s="29"/>
    </row>
    <row r="16" spans="1:9" ht="31.5" x14ac:dyDescent="0.2">
      <c r="A16" s="3" t="s">
        <v>59</v>
      </c>
      <c r="B16" s="16" t="s">
        <v>61</v>
      </c>
      <c r="C16" s="2" t="s">
        <v>60</v>
      </c>
      <c r="D16" s="2">
        <v>3</v>
      </c>
      <c r="E16" s="2">
        <v>2</v>
      </c>
      <c r="F16" s="2">
        <v>1</v>
      </c>
      <c r="G16" s="2">
        <v>1</v>
      </c>
      <c r="H16" s="2">
        <v>1</v>
      </c>
      <c r="I16" s="2">
        <v>1</v>
      </c>
    </row>
  </sheetData>
  <mergeCells count="14">
    <mergeCell ref="B15:I15"/>
    <mergeCell ref="A1:I1"/>
    <mergeCell ref="A3:A5"/>
    <mergeCell ref="B3:B5"/>
    <mergeCell ref="C3:C5"/>
    <mergeCell ref="D3:I3"/>
    <mergeCell ref="D4:D5"/>
    <mergeCell ref="G4:I4"/>
    <mergeCell ref="A7:I7"/>
    <mergeCell ref="B9:I9"/>
    <mergeCell ref="B12:I12"/>
    <mergeCell ref="A2:I2"/>
    <mergeCell ref="E4:E5"/>
    <mergeCell ref="F4:F5"/>
  </mergeCells>
  <pageMargins left="0" right="0" top="0.74803149606299213" bottom="0" header="0" footer="0"/>
  <pageSetup paperSize="9" scale="85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5"/>
  <sheetViews>
    <sheetView tabSelected="1" view="pageLayout" topLeftCell="B1" zoomScaleNormal="100" workbookViewId="0">
      <selection activeCell="B27" sqref="B27:B29"/>
    </sheetView>
  </sheetViews>
  <sheetFormatPr defaultRowHeight="12.75" x14ac:dyDescent="0.2"/>
  <cols>
    <col min="1" max="1" width="11.140625" customWidth="1"/>
    <col min="2" max="2" width="68.42578125" customWidth="1"/>
    <col min="3" max="3" width="31.42578125" customWidth="1"/>
    <col min="4" max="4" width="14" customWidth="1"/>
    <col min="5" max="5" width="32.5703125" customWidth="1"/>
    <col min="6" max="6" width="17.85546875" customWidth="1"/>
    <col min="7" max="7" width="20" customWidth="1"/>
    <col min="8" max="8" width="18.28515625" customWidth="1"/>
    <col min="9" max="9" width="19.7109375" customWidth="1"/>
  </cols>
  <sheetData>
    <row r="1" spans="1:9" ht="15.75" x14ac:dyDescent="0.2">
      <c r="A1" s="61" t="s">
        <v>57</v>
      </c>
      <c r="B1" s="61"/>
      <c r="C1" s="61"/>
      <c r="D1" s="61"/>
      <c r="E1" s="61"/>
      <c r="F1" s="61"/>
      <c r="G1" s="61"/>
      <c r="H1" s="61"/>
      <c r="I1" s="61"/>
    </row>
    <row r="2" spans="1:9" ht="15.75" x14ac:dyDescent="0.2">
      <c r="A2" s="62" t="s">
        <v>30</v>
      </c>
      <c r="B2" s="62"/>
      <c r="C2" s="62"/>
      <c r="D2" s="62"/>
      <c r="E2" s="62"/>
      <c r="F2" s="62"/>
      <c r="G2" s="62"/>
      <c r="H2" s="62"/>
      <c r="I2" s="62"/>
    </row>
    <row r="3" spans="1:9" ht="27.75" customHeight="1" x14ac:dyDescent="0.2">
      <c r="A3" s="34" t="s">
        <v>0</v>
      </c>
      <c r="B3" s="34" t="s">
        <v>1</v>
      </c>
      <c r="C3" s="34" t="s">
        <v>2</v>
      </c>
      <c r="D3" s="34" t="s">
        <v>3</v>
      </c>
      <c r="E3" s="34" t="s">
        <v>20</v>
      </c>
      <c r="F3" s="63" t="s">
        <v>4</v>
      </c>
      <c r="G3" s="64"/>
      <c r="H3" s="64"/>
      <c r="I3" s="65"/>
    </row>
    <row r="4" spans="1:9" ht="26.25" customHeight="1" x14ac:dyDescent="0.2">
      <c r="A4" s="34"/>
      <c r="B4" s="34"/>
      <c r="C4" s="34"/>
      <c r="D4" s="34"/>
      <c r="E4" s="34"/>
      <c r="F4" s="34" t="s">
        <v>5</v>
      </c>
      <c r="G4" s="34" t="s">
        <v>6</v>
      </c>
      <c r="H4" s="34"/>
      <c r="I4" s="34"/>
    </row>
    <row r="5" spans="1:9" ht="23.25" customHeight="1" x14ac:dyDescent="0.2">
      <c r="A5" s="34"/>
      <c r="B5" s="34"/>
      <c r="C5" s="34"/>
      <c r="D5" s="34"/>
      <c r="E5" s="34"/>
      <c r="F5" s="34"/>
      <c r="G5" s="1">
        <v>2021</v>
      </c>
      <c r="H5" s="1">
        <v>2022</v>
      </c>
      <c r="I5" s="1">
        <v>2023</v>
      </c>
    </row>
    <row r="6" spans="1:9" ht="33" customHeight="1" x14ac:dyDescent="0.2">
      <c r="A6" s="2" t="s">
        <v>7</v>
      </c>
      <c r="B6" s="55" t="s">
        <v>56</v>
      </c>
      <c r="C6" s="56"/>
      <c r="D6" s="56"/>
      <c r="E6" s="56"/>
      <c r="F6" s="56"/>
      <c r="G6" s="56"/>
      <c r="H6" s="56"/>
      <c r="I6" s="57"/>
    </row>
    <row r="7" spans="1:9" ht="30" customHeight="1" x14ac:dyDescent="0.2">
      <c r="A7" s="3" t="s">
        <v>8</v>
      </c>
      <c r="B7" s="55" t="s">
        <v>36</v>
      </c>
      <c r="C7" s="56"/>
      <c r="D7" s="56"/>
      <c r="E7" s="56"/>
      <c r="F7" s="56"/>
      <c r="G7" s="56"/>
      <c r="H7" s="56"/>
      <c r="I7" s="57"/>
    </row>
    <row r="8" spans="1:9" ht="33.75" customHeight="1" x14ac:dyDescent="0.2">
      <c r="A8" s="42" t="s">
        <v>9</v>
      </c>
      <c r="B8" s="45" t="s">
        <v>43</v>
      </c>
      <c r="C8" s="48" t="s">
        <v>54</v>
      </c>
      <c r="D8" s="58" t="s">
        <v>10</v>
      </c>
      <c r="E8" s="4" t="s">
        <v>11</v>
      </c>
      <c r="F8" s="5">
        <f t="shared" ref="F8:F16" si="0">SUM(G8:I8)</f>
        <v>0</v>
      </c>
      <c r="G8" s="6">
        <v>0</v>
      </c>
      <c r="H8" s="6">
        <v>0</v>
      </c>
      <c r="I8" s="6">
        <v>0</v>
      </c>
    </row>
    <row r="9" spans="1:9" ht="33.75" customHeight="1" x14ac:dyDescent="0.2">
      <c r="A9" s="53"/>
      <c r="B9" s="51"/>
      <c r="C9" s="49"/>
      <c r="D9" s="59"/>
      <c r="E9" s="4" t="s">
        <v>12</v>
      </c>
      <c r="F9" s="5">
        <f t="shared" si="0"/>
        <v>135</v>
      </c>
      <c r="G9" s="6">
        <v>45</v>
      </c>
      <c r="H9" s="6">
        <v>45</v>
      </c>
      <c r="I9" s="6">
        <v>45</v>
      </c>
    </row>
    <row r="10" spans="1:9" ht="33.75" customHeight="1" x14ac:dyDescent="0.2">
      <c r="A10" s="54"/>
      <c r="B10" s="52"/>
      <c r="C10" s="50"/>
      <c r="D10" s="60"/>
      <c r="E10" s="7" t="s">
        <v>13</v>
      </c>
      <c r="F10" s="8">
        <f t="shared" si="0"/>
        <v>135</v>
      </c>
      <c r="G10" s="8">
        <f>SUM(G8:G9)</f>
        <v>45</v>
      </c>
      <c r="H10" s="8">
        <f>SUM(H8:H9)</f>
        <v>45</v>
      </c>
      <c r="I10" s="8">
        <f>SUM(I8:I9)</f>
        <v>45</v>
      </c>
    </row>
    <row r="11" spans="1:9" ht="33.75" customHeight="1" x14ac:dyDescent="0.2">
      <c r="A11" s="18"/>
      <c r="B11" s="45" t="s">
        <v>52</v>
      </c>
      <c r="C11" s="48" t="s">
        <v>53</v>
      </c>
      <c r="D11" s="58" t="s">
        <v>10</v>
      </c>
      <c r="E11" s="4" t="s">
        <v>11</v>
      </c>
      <c r="F11" s="5">
        <f t="shared" ref="F11:F13" si="1">SUM(G11:I11)</f>
        <v>0</v>
      </c>
      <c r="G11" s="6">
        <v>0</v>
      </c>
      <c r="H11" s="6">
        <v>0</v>
      </c>
      <c r="I11" s="6">
        <v>0</v>
      </c>
    </row>
    <row r="12" spans="1:9" ht="33.75" customHeight="1" x14ac:dyDescent="0.2">
      <c r="A12" s="18" t="s">
        <v>14</v>
      </c>
      <c r="B12" s="51"/>
      <c r="C12" s="49"/>
      <c r="D12" s="59"/>
      <c r="E12" s="4" t="s">
        <v>12</v>
      </c>
      <c r="F12" s="5">
        <f t="shared" si="1"/>
        <v>390</v>
      </c>
      <c r="G12" s="6">
        <v>110</v>
      </c>
      <c r="H12" s="6">
        <v>140</v>
      </c>
      <c r="I12" s="6">
        <v>140</v>
      </c>
    </row>
    <row r="13" spans="1:9" ht="33.75" customHeight="1" x14ac:dyDescent="0.2">
      <c r="A13" s="18"/>
      <c r="B13" s="52"/>
      <c r="C13" s="50"/>
      <c r="D13" s="60"/>
      <c r="E13" s="7" t="s">
        <v>13</v>
      </c>
      <c r="F13" s="8">
        <f t="shared" si="1"/>
        <v>390</v>
      </c>
      <c r="G13" s="8">
        <f>SUM(G11:G12)</f>
        <v>110</v>
      </c>
      <c r="H13" s="8">
        <f>SUM(H11:H12)</f>
        <v>140</v>
      </c>
      <c r="I13" s="8">
        <f>SUM(I11:I12)</f>
        <v>140</v>
      </c>
    </row>
    <row r="14" spans="1:9" ht="34.5" customHeight="1" x14ac:dyDescent="0.2">
      <c r="A14" s="42" t="s">
        <v>14</v>
      </c>
      <c r="B14" s="45" t="s">
        <v>67</v>
      </c>
      <c r="C14" s="48" t="s">
        <v>53</v>
      </c>
      <c r="D14" s="58" t="s">
        <v>10</v>
      </c>
      <c r="E14" s="4" t="s">
        <v>11</v>
      </c>
      <c r="F14" s="5">
        <f t="shared" si="0"/>
        <v>0</v>
      </c>
      <c r="G14" s="6">
        <v>0</v>
      </c>
      <c r="H14" s="6">
        <v>0</v>
      </c>
      <c r="I14" s="6">
        <v>0</v>
      </c>
    </row>
    <row r="15" spans="1:9" ht="35.25" customHeight="1" x14ac:dyDescent="0.2">
      <c r="A15" s="53"/>
      <c r="B15" s="51"/>
      <c r="C15" s="49"/>
      <c r="D15" s="59"/>
      <c r="E15" s="4" t="s">
        <v>12</v>
      </c>
      <c r="F15" s="5">
        <f t="shared" si="0"/>
        <v>30</v>
      </c>
      <c r="G15" s="6">
        <v>30</v>
      </c>
      <c r="H15" s="6">
        <v>0</v>
      </c>
      <c r="I15" s="6">
        <v>0</v>
      </c>
    </row>
    <row r="16" spans="1:9" ht="39" customHeight="1" x14ac:dyDescent="0.2">
      <c r="A16" s="54"/>
      <c r="B16" s="52"/>
      <c r="C16" s="50"/>
      <c r="D16" s="60"/>
      <c r="E16" s="7" t="s">
        <v>13</v>
      </c>
      <c r="F16" s="8">
        <f t="shared" si="0"/>
        <v>30</v>
      </c>
      <c r="G16" s="8">
        <f>SUM(G14:G15)</f>
        <v>30</v>
      </c>
      <c r="H16" s="8">
        <f>SUM(H14:H15)</f>
        <v>0</v>
      </c>
      <c r="I16" s="8">
        <f>SUM(I14:I15)</f>
        <v>0</v>
      </c>
    </row>
    <row r="17" spans="1:9" ht="41.45" customHeight="1" x14ac:dyDescent="0.2">
      <c r="A17" s="3" t="s">
        <v>15</v>
      </c>
      <c r="B17" s="55" t="s">
        <v>62</v>
      </c>
      <c r="C17" s="56"/>
      <c r="D17" s="56"/>
      <c r="E17" s="56"/>
      <c r="F17" s="56"/>
      <c r="G17" s="56"/>
      <c r="H17" s="56"/>
      <c r="I17" s="57"/>
    </row>
    <row r="18" spans="1:9" ht="31.5" customHeight="1" x14ac:dyDescent="0.2">
      <c r="A18" s="42" t="s">
        <v>16</v>
      </c>
      <c r="B18" s="45" t="s">
        <v>63</v>
      </c>
      <c r="C18" s="48" t="s">
        <v>53</v>
      </c>
      <c r="D18" s="58" t="s">
        <v>10</v>
      </c>
      <c r="E18" s="4" t="s">
        <v>11</v>
      </c>
      <c r="F18" s="5">
        <f>F21+F24</f>
        <v>11339.983749999999</v>
      </c>
      <c r="G18" s="5">
        <f>G21+G24</f>
        <v>11339.983749999999</v>
      </c>
      <c r="H18" s="5">
        <v>0</v>
      </c>
      <c r="I18" s="5">
        <v>0</v>
      </c>
    </row>
    <row r="19" spans="1:9" ht="30" customHeight="1" x14ac:dyDescent="0.2">
      <c r="A19" s="53"/>
      <c r="B19" s="51"/>
      <c r="C19" s="49"/>
      <c r="D19" s="59"/>
      <c r="E19" s="4" t="s">
        <v>12</v>
      </c>
      <c r="F19" s="5">
        <f t="shared" ref="F19:F29" si="2">SUM(G19:I19)</f>
        <v>1492.44</v>
      </c>
      <c r="G19" s="5">
        <v>596.84</v>
      </c>
      <c r="H19" s="5">
        <v>447.8</v>
      </c>
      <c r="I19" s="5">
        <v>447.8</v>
      </c>
    </row>
    <row r="20" spans="1:9" ht="41.45" customHeight="1" x14ac:dyDescent="0.2">
      <c r="A20" s="54"/>
      <c r="B20" s="52"/>
      <c r="C20" s="50"/>
      <c r="D20" s="60"/>
      <c r="E20" s="7" t="s">
        <v>13</v>
      </c>
      <c r="F20" s="8">
        <f>F18+F19</f>
        <v>12832.42375</v>
      </c>
      <c r="G20" s="8">
        <f>SUM(G18:G19)</f>
        <v>11936.82375</v>
      </c>
      <c r="H20" s="8">
        <f>SUM(H18:H19)</f>
        <v>447.8</v>
      </c>
      <c r="I20" s="8">
        <f>SUM(I18:I19)</f>
        <v>447.8</v>
      </c>
    </row>
    <row r="21" spans="1:9" ht="41.45" customHeight="1" x14ac:dyDescent="0.2">
      <c r="A21" s="20"/>
      <c r="B21" s="66" t="s">
        <v>68</v>
      </c>
      <c r="C21" s="22"/>
      <c r="D21" s="19"/>
      <c r="E21" s="4" t="s">
        <v>11</v>
      </c>
      <c r="F21" s="8">
        <f>G21+H21+I21</f>
        <v>4716.6055999999999</v>
      </c>
      <c r="G21" s="26">
        <v>4716.6055999999999</v>
      </c>
      <c r="H21" s="26">
        <v>0</v>
      </c>
      <c r="I21" s="26">
        <v>0</v>
      </c>
    </row>
    <row r="22" spans="1:9" ht="41.45" customHeight="1" x14ac:dyDescent="0.2">
      <c r="A22" s="20"/>
      <c r="B22" s="46"/>
      <c r="C22" s="23" t="s">
        <v>53</v>
      </c>
      <c r="D22" s="19" t="s">
        <v>10</v>
      </c>
      <c r="E22" s="4" t="s">
        <v>12</v>
      </c>
      <c r="F22" s="8">
        <f>G22+H22+I22</f>
        <v>248.2424</v>
      </c>
      <c r="G22" s="26">
        <v>248.2424</v>
      </c>
      <c r="H22" s="26">
        <v>0</v>
      </c>
      <c r="I22" s="26">
        <v>0</v>
      </c>
    </row>
    <row r="23" spans="1:9" ht="41.45" customHeight="1" x14ac:dyDescent="0.2">
      <c r="A23" s="21"/>
      <c r="B23" s="47"/>
      <c r="C23" s="24"/>
      <c r="D23" s="25"/>
      <c r="E23" s="7" t="s">
        <v>13</v>
      </c>
      <c r="F23" s="8">
        <f>F21+F22</f>
        <v>4964.848</v>
      </c>
      <c r="G23" s="8">
        <f>SUM(G21:G22)</f>
        <v>4964.848</v>
      </c>
      <c r="H23" s="8">
        <f>SUM(H21:H22)</f>
        <v>0</v>
      </c>
      <c r="I23" s="8">
        <f>SUM(I21:I22)</f>
        <v>0</v>
      </c>
    </row>
    <row r="24" spans="1:9" ht="41.45" customHeight="1" x14ac:dyDescent="0.2">
      <c r="A24" s="20"/>
      <c r="B24" s="66" t="s">
        <v>70</v>
      </c>
      <c r="C24" s="23"/>
      <c r="D24" s="19"/>
      <c r="E24" s="4" t="s">
        <v>11</v>
      </c>
      <c r="F24" s="5">
        <f>G24+H24+I24</f>
        <v>6623.3781499999996</v>
      </c>
      <c r="G24" s="26">
        <v>6623.3781499999996</v>
      </c>
      <c r="H24" s="26">
        <v>0</v>
      </c>
      <c r="I24" s="26">
        <v>0</v>
      </c>
    </row>
    <row r="25" spans="1:9" ht="41.45" customHeight="1" x14ac:dyDescent="0.2">
      <c r="A25" s="20"/>
      <c r="B25" s="46"/>
      <c r="C25" s="23" t="s">
        <v>69</v>
      </c>
      <c r="D25" s="19" t="s">
        <v>10</v>
      </c>
      <c r="E25" s="4" t="s">
        <v>12</v>
      </c>
      <c r="F25" s="5">
        <f>G25+H25+I25</f>
        <v>348.59885000000003</v>
      </c>
      <c r="G25" s="26">
        <v>348.59885000000003</v>
      </c>
      <c r="H25" s="26">
        <v>0</v>
      </c>
      <c r="I25" s="26">
        <v>0</v>
      </c>
    </row>
    <row r="26" spans="1:9" ht="41.45" customHeight="1" x14ac:dyDescent="0.2">
      <c r="A26" s="20"/>
      <c r="B26" s="47"/>
      <c r="C26" s="23"/>
      <c r="D26" s="19"/>
      <c r="E26" s="7" t="s">
        <v>13</v>
      </c>
      <c r="F26" s="8">
        <f>F24+F25</f>
        <v>6971.9769999999999</v>
      </c>
      <c r="G26" s="8">
        <f>SUM(G24:G25)</f>
        <v>6971.9769999999999</v>
      </c>
      <c r="H26" s="8">
        <f>SUM(H24:H25)</f>
        <v>0</v>
      </c>
      <c r="I26" s="8">
        <f>SUM(I24:I25)</f>
        <v>0</v>
      </c>
    </row>
    <row r="27" spans="1:9" ht="28.9" customHeight="1" x14ac:dyDescent="0.2">
      <c r="A27" s="42" t="s">
        <v>65</v>
      </c>
      <c r="B27" s="45" t="s">
        <v>64</v>
      </c>
      <c r="C27" s="48" t="s">
        <v>72</v>
      </c>
      <c r="D27" s="58" t="s">
        <v>10</v>
      </c>
      <c r="E27" s="4" t="s">
        <v>11</v>
      </c>
      <c r="F27" s="5">
        <f t="shared" si="2"/>
        <v>0</v>
      </c>
      <c r="G27" s="6">
        <v>0</v>
      </c>
      <c r="H27" s="6">
        <v>0</v>
      </c>
      <c r="I27" s="6">
        <v>0</v>
      </c>
    </row>
    <row r="28" spans="1:9" ht="29.25" customHeight="1" x14ac:dyDescent="0.2">
      <c r="A28" s="53"/>
      <c r="B28" s="51"/>
      <c r="C28" s="49"/>
      <c r="D28" s="59"/>
      <c r="E28" s="4" t="s">
        <v>12</v>
      </c>
      <c r="F28" s="5">
        <f t="shared" si="2"/>
        <v>440</v>
      </c>
      <c r="G28" s="6">
        <v>440</v>
      </c>
      <c r="H28" s="6">
        <v>0</v>
      </c>
      <c r="I28" s="6">
        <v>0</v>
      </c>
    </row>
    <row r="29" spans="1:9" ht="33" customHeight="1" x14ac:dyDescent="0.2">
      <c r="A29" s="54"/>
      <c r="B29" s="52"/>
      <c r="C29" s="50"/>
      <c r="D29" s="60"/>
      <c r="E29" s="7" t="s">
        <v>13</v>
      </c>
      <c r="F29" s="8">
        <f t="shared" si="2"/>
        <v>440</v>
      </c>
      <c r="G29" s="8">
        <f>SUM(G27:G28)</f>
        <v>440</v>
      </c>
      <c r="H29" s="8">
        <f>SUM(H27:H28)</f>
        <v>0</v>
      </c>
      <c r="I29" s="8">
        <f>SUM(I27:I28)</f>
        <v>0</v>
      </c>
    </row>
    <row r="30" spans="1:9" ht="33" customHeight="1" x14ac:dyDescent="0.2">
      <c r="A30" s="42" t="s">
        <v>66</v>
      </c>
      <c r="B30" s="45" t="s">
        <v>71</v>
      </c>
      <c r="C30" s="48" t="s">
        <v>53</v>
      </c>
      <c r="D30" s="58" t="s">
        <v>10</v>
      </c>
      <c r="E30" s="4" t="s">
        <v>11</v>
      </c>
      <c r="F30" s="5">
        <f t="shared" ref="F30:F32" si="3">SUM(G30:I30)</f>
        <v>0</v>
      </c>
      <c r="G30" s="6">
        <v>0</v>
      </c>
      <c r="H30" s="6">
        <v>0</v>
      </c>
      <c r="I30" s="6">
        <v>0</v>
      </c>
    </row>
    <row r="31" spans="1:9" ht="33" customHeight="1" x14ac:dyDescent="0.2">
      <c r="A31" s="43"/>
      <c r="B31" s="46"/>
      <c r="C31" s="49"/>
      <c r="D31" s="43"/>
      <c r="E31" s="4" t="s">
        <v>12</v>
      </c>
      <c r="F31" s="5">
        <f t="shared" si="3"/>
        <v>1500</v>
      </c>
      <c r="G31" s="6">
        <v>1500</v>
      </c>
      <c r="H31" s="6">
        <v>0</v>
      </c>
      <c r="I31" s="6">
        <v>0</v>
      </c>
    </row>
    <row r="32" spans="1:9" ht="33" customHeight="1" x14ac:dyDescent="0.2">
      <c r="A32" s="44"/>
      <c r="B32" s="47"/>
      <c r="C32" s="50"/>
      <c r="D32" s="44"/>
      <c r="E32" s="7" t="s">
        <v>13</v>
      </c>
      <c r="F32" s="8">
        <f t="shared" si="3"/>
        <v>1500</v>
      </c>
      <c r="G32" s="8">
        <f>SUM(G30:G31)</f>
        <v>1500</v>
      </c>
      <c r="H32" s="8">
        <f>SUM(H30:H31)</f>
        <v>0</v>
      </c>
      <c r="I32" s="8">
        <f>SUM(I30:I31)</f>
        <v>0</v>
      </c>
    </row>
    <row r="33" spans="1:9" ht="33" customHeight="1" x14ac:dyDescent="0.2">
      <c r="A33" s="9"/>
      <c r="B33" s="9" t="s">
        <v>17</v>
      </c>
      <c r="C33" s="10"/>
      <c r="D33" s="11"/>
      <c r="E33" s="12"/>
      <c r="F33" s="8">
        <f>G33+H33+I33</f>
        <v>15327.423749999998</v>
      </c>
      <c r="G33" s="8">
        <f>G34+G35</f>
        <v>14061.82375</v>
      </c>
      <c r="H33" s="8">
        <f>H10+H16+H20+H29+H13</f>
        <v>632.79999999999995</v>
      </c>
      <c r="I33" s="8">
        <f>I10+I16+I20+I29+I13</f>
        <v>632.79999999999995</v>
      </c>
    </row>
    <row r="34" spans="1:9" ht="27" customHeight="1" x14ac:dyDescent="0.2">
      <c r="A34" s="10"/>
      <c r="B34" s="13" t="s">
        <v>18</v>
      </c>
      <c r="C34" s="10"/>
      <c r="D34" s="11"/>
      <c r="E34" s="12"/>
      <c r="F34" s="5">
        <f t="shared" ref="F34:I34" si="4">F8+F14+F18+F27</f>
        <v>11339.983749999999</v>
      </c>
      <c r="G34" s="5">
        <f>G8+G14+G18+G27+G11+G30</f>
        <v>11339.983749999999</v>
      </c>
      <c r="H34" s="5">
        <f t="shared" si="4"/>
        <v>0</v>
      </c>
      <c r="I34" s="5">
        <f t="shared" si="4"/>
        <v>0</v>
      </c>
    </row>
    <row r="35" spans="1:9" ht="28.5" customHeight="1" x14ac:dyDescent="0.2">
      <c r="A35" s="10"/>
      <c r="B35" s="13" t="s">
        <v>19</v>
      </c>
      <c r="C35" s="10"/>
      <c r="D35" s="11"/>
      <c r="E35" s="12"/>
      <c r="F35" s="5">
        <f>G35+H35+I35</f>
        <v>3987.4400000000005</v>
      </c>
      <c r="G35" s="5">
        <f>G9+G15+G19+G28+G32+G12</f>
        <v>2721.84</v>
      </c>
      <c r="H35" s="5">
        <f>H9+H15+H19+H28+H12</f>
        <v>632.79999999999995</v>
      </c>
      <c r="I35" s="5">
        <f>I9+I15+I19+I28+I12</f>
        <v>632.79999999999995</v>
      </c>
    </row>
  </sheetData>
  <mergeCells count="38">
    <mergeCell ref="D30:D32"/>
    <mergeCell ref="B6:I6"/>
    <mergeCell ref="B7:I7"/>
    <mergeCell ref="D11:D13"/>
    <mergeCell ref="D27:D29"/>
    <mergeCell ref="D14:D16"/>
    <mergeCell ref="B24:B26"/>
    <mergeCell ref="B21:B23"/>
    <mergeCell ref="A8:A10"/>
    <mergeCell ref="B8:B10"/>
    <mergeCell ref="C8:C10"/>
    <mergeCell ref="D8:D10"/>
    <mergeCell ref="A1:I1"/>
    <mergeCell ref="A2:I2"/>
    <mergeCell ref="A3:A5"/>
    <mergeCell ref="B3:B5"/>
    <mergeCell ref="C3:C5"/>
    <mergeCell ref="D3:D5"/>
    <mergeCell ref="E3:E5"/>
    <mergeCell ref="F3:I3"/>
    <mergeCell ref="F4:F5"/>
    <mergeCell ref="G4:I4"/>
    <mergeCell ref="A30:A32"/>
    <mergeCell ref="B30:B32"/>
    <mergeCell ref="C30:C32"/>
    <mergeCell ref="B11:B13"/>
    <mergeCell ref="C11:C13"/>
    <mergeCell ref="A27:A29"/>
    <mergeCell ref="B27:B29"/>
    <mergeCell ref="C27:C29"/>
    <mergeCell ref="A14:A16"/>
    <mergeCell ref="B14:B16"/>
    <mergeCell ref="C14:C16"/>
    <mergeCell ref="B17:I17"/>
    <mergeCell ref="A18:A20"/>
    <mergeCell ref="B18:B20"/>
    <mergeCell ref="C18:C20"/>
    <mergeCell ref="D18:D20"/>
  </mergeCells>
  <pageMargins left="0" right="0" top="0.74803149606299213" bottom="0" header="0" footer="0"/>
  <pageSetup paperSize="9" scale="63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Людмила В. Сорокина</cp:lastModifiedBy>
  <cp:lastPrinted>2021-07-28T11:51:29Z</cp:lastPrinted>
  <dcterms:created xsi:type="dcterms:W3CDTF">1996-10-08T23:32:33Z</dcterms:created>
  <dcterms:modified xsi:type="dcterms:W3CDTF">2021-08-02T13:31:28Z</dcterms:modified>
</cp:coreProperties>
</file>